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/>
  </bookViews>
  <sheets>
    <sheet name="31.03.2022" sheetId="1" r:id="rId1"/>
  </sheets>
  <definedNames>
    <definedName name="_xlnm._FilterDatabase" localSheetId="0" hidden="1">'31.03.2022'!$A$3:$S$50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0" i="1"/>
  <c r="F48"/>
  <c r="F47"/>
  <c r="F49" s="1"/>
  <c r="F50" s="1"/>
  <c r="E49"/>
  <c r="D49"/>
  <c r="D50" s="1"/>
  <c r="C49"/>
  <c r="C50" s="1"/>
  <c r="E45"/>
  <c r="D45"/>
  <c r="C45"/>
  <c r="F44"/>
  <c r="F43"/>
  <c r="E41"/>
  <c r="D40"/>
  <c r="D41" s="1"/>
  <c r="C40"/>
  <c r="C41" s="1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E17"/>
  <c r="D17"/>
  <c r="C17"/>
  <c r="F16"/>
  <c r="F15"/>
  <c r="F14"/>
  <c r="F13"/>
  <c r="F12"/>
  <c r="F11"/>
  <c r="F10"/>
  <c r="F9"/>
  <c r="F8"/>
  <c r="F7"/>
  <c r="F6"/>
  <c r="F5"/>
  <c r="F45" l="1"/>
  <c r="F17"/>
  <c r="F41"/>
  <c r="F40"/>
</calcChain>
</file>

<file path=xl/sharedStrings.xml><?xml version="1.0" encoding="utf-8"?>
<sst xmlns="http://schemas.openxmlformats.org/spreadsheetml/2006/main" count="108" uniqueCount="60">
  <si>
    <t>Enrolment data under social security schemes from 01.07.2020 to 30.09.2020</t>
  </si>
  <si>
    <t>S.No.</t>
  </si>
  <si>
    <t>Bank Name</t>
  </si>
  <si>
    <t>PMSBY</t>
  </si>
  <si>
    <t>PMJJBY</t>
  </si>
  <si>
    <t>APY</t>
  </si>
  <si>
    <t>Total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</si>
  <si>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</si>
  <si>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</si>
  <si>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</si>
  <si>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</si>
  <si>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</si>
  <si>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</si>
  <si>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</si>
  <si>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</si>
  <si>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</si>
  <si>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UCO Bank</t>
  </si>
  <si>
    <t>Union Bank of India</t>
  </si>
  <si>
    <t>State Bank of India</t>
  </si>
  <si>
    <t>Sub Total (A)</t>
  </si>
  <si>
    <t>Private Sector Bank</t>
  </si>
  <si>
    <t>Axis Bank</t>
  </si>
  <si>
    <t>Bandhan Bank</t>
  </si>
  <si>
    <t>Catholic Syrian Bank Ltd.</t>
  </si>
  <si>
    <t>City Union Bank Ltd</t>
  </si>
  <si>
    <t>DCB Bank</t>
  </si>
  <si>
    <t>Development Credit Bank Ltd</t>
  </si>
  <si>
    <t>Dhanalakshmi Bank Ltd</t>
  </si>
  <si>
    <t>Federal Bank Ltd</t>
  </si>
  <si>
    <t>HDFC Bank Ltd</t>
  </si>
  <si>
    <t>ICICI Bank Ltd</t>
  </si>
  <si>
    <t>I D B I Ltd</t>
  </si>
  <si>
    <t>I D F C First Bank</t>
  </si>
  <si>
    <t>IndusInd Bank Ltd</t>
  </si>
  <si>
    <t>Jammu and Kashmir Bank Ltd</t>
  </si>
  <si>
    <t>Karnataka Bank Ltd</t>
  </si>
  <si>
    <t>Karur Vysya Bank Ltd</t>
  </si>
  <si>
    <t>Kotak Mahindra Bank Ltd</t>
  </si>
  <si>
    <t>DBS (e-LVB)</t>
  </si>
  <si>
    <t>Lakshmi Vilas Bank Ltd</t>
  </si>
  <si>
    <t>RBL Bank</t>
  </si>
  <si>
    <t>South Indian Bank Ltd</t>
  </si>
  <si>
    <t>Tamilnad Mercantile Bank Ltd</t>
  </si>
  <si>
    <t>Yes Bank Ltd</t>
  </si>
  <si>
    <t>Krishna Bhima Samruddhi LAB</t>
  </si>
  <si>
    <t>Sub Total (B)</t>
  </si>
  <si>
    <t>Regional Rural Banks</t>
  </si>
  <si>
    <t>AP Grameena Vikas Bank</t>
  </si>
  <si>
    <t xml:space="preserve">Telangana Grameena Bank </t>
  </si>
  <si>
    <t xml:space="preserve">Sub Total (C) </t>
  </si>
  <si>
    <t>Cooperative Banks</t>
  </si>
  <si>
    <t>TSCAB</t>
  </si>
  <si>
    <t>AP Mahesh Co-op Bank</t>
  </si>
  <si>
    <t>Mahesh bank</t>
  </si>
  <si>
    <t>Sub Total (D)</t>
  </si>
  <si>
    <t>GRAND TOTAL(A+B+C+D)</t>
  </si>
  <si>
    <t>Bankwise Enrollments under PM Social Security Schemes upto 31.03.2022</t>
  </si>
  <si>
    <t>Annexure-E</t>
  </si>
  <si>
    <t>Public Sector Banks</t>
  </si>
  <si>
    <t>Private Sector Banks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</si>
</sst>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Times New Roman"/>
      <family val="1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  <charset val="1"/>
    </font>
    <font>
      <sz val="12"/>
      <color theme="1"/>
      <name val="Times New Roman"/>
      <family val="1"/>
      <charset val="1"/>
    </font>
    <font>
      <sz val="12"/>
      <name val="Times New Roman"/>
      <family val="1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  <charset val="1"/>
    </font>
    <font>
      <b/>
      <sz val="12"/>
      <name val="Times New Roman"/>
      <family val="1"/>
      <charset val="1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0" fontId="6" fillId="0" borderId="0" xfId="0" applyFont="1" applyFill="1"/>
    <xf numFmtId="0" fontId="6" fillId="0" borderId="2" xfId="0" applyFont="1" applyFill="1" applyBorder="1"/>
    <xf numFmtId="0" fontId="6" fillId="0" borderId="0" xfId="0" applyFont="1"/>
    <xf numFmtId="0" fontId="7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0" fillId="0" borderId="2" xfId="0" applyFont="1" applyFill="1" applyBorder="1"/>
    <xf numFmtId="0" fontId="0" fillId="0" borderId="0" xfId="0" applyFont="1" applyFill="1"/>
    <xf numFmtId="0" fontId="1" fillId="0" borderId="0" xfId="0" applyFont="1" applyFill="1"/>
    <xf numFmtId="0" fontId="0" fillId="0" borderId="0" xfId="0" applyFont="1"/>
    <xf numFmtId="0" fontId="0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8" fillId="0" borderId="2" xfId="0" applyFont="1" applyFill="1" applyBorder="1"/>
    <xf numFmtId="0" fontId="9" fillId="0" borderId="2" xfId="0" applyFont="1" applyFill="1" applyBorder="1"/>
    <xf numFmtId="0" fontId="2" fillId="0" borderId="2" xfId="0" applyFont="1" applyFill="1" applyBorder="1"/>
    <xf numFmtId="0" fontId="7" fillId="0" borderId="2" xfId="0" applyFont="1" applyFill="1" applyBorder="1"/>
    <xf numFmtId="0" fontId="0" fillId="0" borderId="0" xfId="0" applyFill="1" applyBorder="1"/>
    <xf numFmtId="0" fontId="0" fillId="0" borderId="0" xfId="0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0" fillId="0" borderId="2" xfId="0" applyFont="1" applyFill="1" applyBorder="1"/>
    <xf numFmtId="0" fontId="11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12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0" fillId="0" borderId="2" xfId="0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2" fillId="0" borderId="0" xfId="0" applyFont="1"/>
    <xf numFmtId="0" fontId="6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3" fillId="0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topLeftCell="A22" workbookViewId="0">
      <selection activeCell="A3" sqref="A3"/>
    </sheetView>
  </sheetViews>
  <sheetFormatPr defaultRowHeight="15"/>
  <cols>
    <col min="1" max="1" width="5.7109375" style="1" bestFit="1" customWidth="1"/>
    <col min="2" max="2" width="30.85546875" style="1" customWidth="1"/>
    <col min="3" max="4" width="12" bestFit="1" customWidth="1"/>
    <col min="5" max="5" width="10.5703125" bestFit="1" customWidth="1"/>
    <col min="6" max="6" width="11.28515625" customWidth="1"/>
    <col min="7" max="7" width="4.5703125" style="1" customWidth="1"/>
    <col min="8" max="13" width="0" style="1" hidden="1" customWidth="1"/>
    <col min="14" max="19" width="9.140625" style="1" customWidth="1"/>
  </cols>
  <sheetData>
    <row r="1" spans="1:19">
      <c r="F1" s="34" t="s">
        <v>57</v>
      </c>
    </row>
    <row r="2" spans="1:19" ht="15.75">
      <c r="A2" s="37" t="s">
        <v>56</v>
      </c>
      <c r="B2" s="37"/>
      <c r="C2" s="37"/>
      <c r="D2" s="37"/>
      <c r="E2" s="37"/>
      <c r="F2" s="37"/>
      <c r="H2" s="1" t="s">
        <v>0</v>
      </c>
    </row>
    <row r="3" spans="1:19" s="4" customFormat="1" ht="15.75">
      <c r="A3" s="38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4" t="s">
        <v>6</v>
      </c>
      <c r="G3" s="2"/>
      <c r="H3" s="2" t="s">
        <v>1</v>
      </c>
      <c r="I3" s="2" t="s">
        <v>2</v>
      </c>
      <c r="J3" s="2" t="s">
        <v>3</v>
      </c>
      <c r="K3" s="2" t="s">
        <v>4</v>
      </c>
      <c r="L3" s="2" t="s">
        <v>5</v>
      </c>
      <c r="M3" s="2" t="s">
        <v>6</v>
      </c>
      <c r="N3" s="2"/>
      <c r="O3" s="2"/>
      <c r="P3" s="2"/>
      <c r="Q3" s="2"/>
      <c r="R3" s="2"/>
      <c r="S3" s="2"/>
    </row>
    <row r="4" spans="1:19" s="4" customFormat="1" ht="15.75">
      <c r="A4" s="3"/>
      <c r="B4" s="23" t="s">
        <v>58</v>
      </c>
      <c r="C4" s="23"/>
      <c r="D4" s="23"/>
      <c r="E4" s="23"/>
      <c r="F4" s="2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2" customFormat="1" ht="15.75">
      <c r="A5" s="35">
        <v>1</v>
      </c>
      <c r="B5" s="5" t="s">
        <v>7</v>
      </c>
      <c r="C5" s="20">
        <v>345084</v>
      </c>
      <c r="D5" s="20">
        <v>97678</v>
      </c>
      <c r="E5" s="20">
        <v>73547</v>
      </c>
      <c r="F5" s="13">
        <f>E5+D5+C5</f>
        <v>516309</v>
      </c>
      <c r="H5" s="2">
        <v>1</v>
      </c>
      <c r="I5" s="2" t="s">
        <v>7</v>
      </c>
      <c r="J5" s="2">
        <v>205152</v>
      </c>
      <c r="K5" s="2">
        <v>57954</v>
      </c>
      <c r="L5" s="2">
        <v>4277</v>
      </c>
      <c r="M5" s="2">
        <v>267383</v>
      </c>
    </row>
    <row r="6" spans="1:19" s="2" customFormat="1" ht="15.75">
      <c r="A6" s="35">
        <v>2</v>
      </c>
      <c r="B6" s="5" t="s">
        <v>8</v>
      </c>
      <c r="C6" s="20">
        <v>133458</v>
      </c>
      <c r="D6" s="20">
        <v>70232</v>
      </c>
      <c r="E6" s="20">
        <v>17279</v>
      </c>
      <c r="F6" s="13">
        <f t="shared" ref="F6:F16" si="0">E6+D6+C6</f>
        <v>220969</v>
      </c>
      <c r="H6" s="2">
        <v>2</v>
      </c>
      <c r="I6" s="2" t="s">
        <v>8</v>
      </c>
      <c r="J6" s="2">
        <v>3686</v>
      </c>
      <c r="K6" s="2">
        <v>2613</v>
      </c>
      <c r="L6" s="2">
        <v>761</v>
      </c>
      <c r="M6" s="2">
        <v>7060</v>
      </c>
    </row>
    <row r="7" spans="1:19" s="2" customFormat="1" ht="15.75">
      <c r="A7" s="35">
        <v>3</v>
      </c>
      <c r="B7" s="5" t="s">
        <v>9</v>
      </c>
      <c r="C7" s="20">
        <v>21519</v>
      </c>
      <c r="D7" s="20">
        <v>15243</v>
      </c>
      <c r="E7" s="20">
        <v>3121</v>
      </c>
      <c r="F7" s="13">
        <f t="shared" si="0"/>
        <v>39883</v>
      </c>
      <c r="H7" s="2">
        <v>3</v>
      </c>
      <c r="I7" s="2" t="s">
        <v>9</v>
      </c>
      <c r="J7" s="2">
        <v>183</v>
      </c>
      <c r="K7" s="2">
        <v>232</v>
      </c>
      <c r="L7" s="2">
        <v>336</v>
      </c>
      <c r="M7" s="2">
        <v>751</v>
      </c>
    </row>
    <row r="8" spans="1:19" s="2" customFormat="1" ht="15.75">
      <c r="A8" s="35">
        <v>4</v>
      </c>
      <c r="B8" s="5" t="s">
        <v>10</v>
      </c>
      <c r="C8" s="20">
        <v>462308</v>
      </c>
      <c r="D8" s="20">
        <v>236129</v>
      </c>
      <c r="E8" s="20">
        <v>133857</v>
      </c>
      <c r="F8" s="3">
        <f t="shared" si="0"/>
        <v>832294</v>
      </c>
      <c r="H8" s="2">
        <v>4</v>
      </c>
      <c r="I8" s="2" t="s">
        <v>10</v>
      </c>
      <c r="J8" s="2">
        <v>5193</v>
      </c>
      <c r="K8" s="2">
        <v>4228</v>
      </c>
      <c r="L8" s="2">
        <v>10122</v>
      </c>
      <c r="M8" s="2">
        <v>19543</v>
      </c>
    </row>
    <row r="9" spans="1:19" s="2" customFormat="1" ht="15.75">
      <c r="A9" s="35">
        <v>5</v>
      </c>
      <c r="B9" s="5" t="s">
        <v>11</v>
      </c>
      <c r="C9" s="20">
        <v>99462</v>
      </c>
      <c r="D9" s="20">
        <v>50077</v>
      </c>
      <c r="E9" s="20">
        <v>27759</v>
      </c>
      <c r="F9" s="13">
        <f t="shared" si="0"/>
        <v>177298</v>
      </c>
      <c r="H9" s="2">
        <v>5</v>
      </c>
      <c r="I9" s="2" t="s">
        <v>11</v>
      </c>
      <c r="J9" s="2">
        <v>353</v>
      </c>
      <c r="K9" s="2">
        <v>305</v>
      </c>
      <c r="L9" s="2">
        <v>1475</v>
      </c>
      <c r="M9" s="2">
        <v>2133</v>
      </c>
    </row>
    <row r="10" spans="1:19" s="2" customFormat="1" ht="15.75">
      <c r="A10" s="35">
        <v>6</v>
      </c>
      <c r="B10" s="7" t="s">
        <v>12</v>
      </c>
      <c r="C10" s="20">
        <v>71878</v>
      </c>
      <c r="D10" s="20">
        <v>38669</v>
      </c>
      <c r="E10" s="20">
        <v>23541</v>
      </c>
      <c r="F10" s="13">
        <f t="shared" si="0"/>
        <v>134088</v>
      </c>
      <c r="H10" s="2">
        <v>6</v>
      </c>
      <c r="I10" s="2" t="s">
        <v>12</v>
      </c>
      <c r="J10" s="2">
        <v>255</v>
      </c>
      <c r="K10" s="2">
        <v>197</v>
      </c>
      <c r="L10" s="2">
        <v>81</v>
      </c>
      <c r="M10" s="2">
        <v>533</v>
      </c>
    </row>
    <row r="11" spans="1:19" s="2" customFormat="1" ht="15.75">
      <c r="A11" s="35">
        <v>7</v>
      </c>
      <c r="B11" s="5" t="s">
        <v>13</v>
      </c>
      <c r="C11" s="20">
        <v>114927</v>
      </c>
      <c r="D11" s="20">
        <v>61045</v>
      </c>
      <c r="E11" s="20">
        <v>14841</v>
      </c>
      <c r="F11" s="13">
        <f t="shared" si="0"/>
        <v>190813</v>
      </c>
      <c r="H11" s="2">
        <v>7</v>
      </c>
      <c r="I11" s="2" t="s">
        <v>13</v>
      </c>
      <c r="J11" s="2">
        <v>1660</v>
      </c>
      <c r="K11" s="2">
        <v>1370</v>
      </c>
      <c r="L11" s="2">
        <v>1299</v>
      </c>
      <c r="M11" s="2">
        <v>4329</v>
      </c>
    </row>
    <row r="12" spans="1:19" s="9" customFormat="1" ht="15.75">
      <c r="A12" s="35">
        <v>8</v>
      </c>
      <c r="B12" s="6" t="s">
        <v>14</v>
      </c>
      <c r="C12" s="20">
        <v>6534</v>
      </c>
      <c r="D12" s="20">
        <v>1480</v>
      </c>
      <c r="E12" s="20">
        <v>1762</v>
      </c>
      <c r="F12" s="12">
        <f t="shared" si="0"/>
        <v>9776</v>
      </c>
      <c r="H12" s="9">
        <v>8</v>
      </c>
      <c r="I12" s="9" t="s">
        <v>14</v>
      </c>
      <c r="J12" s="9">
        <v>107</v>
      </c>
      <c r="K12" s="9">
        <v>56</v>
      </c>
      <c r="L12" s="9">
        <v>18</v>
      </c>
      <c r="M12" s="9">
        <v>181</v>
      </c>
    </row>
    <row r="13" spans="1:19" s="9" customFormat="1" ht="15.75">
      <c r="A13" s="35">
        <v>9</v>
      </c>
      <c r="B13" s="6" t="s">
        <v>15</v>
      </c>
      <c r="C13" s="20">
        <v>168192</v>
      </c>
      <c r="D13" s="20">
        <v>52778</v>
      </c>
      <c r="E13" s="20">
        <v>19752</v>
      </c>
      <c r="F13" s="12">
        <f t="shared" si="0"/>
        <v>240722</v>
      </c>
      <c r="H13" s="9">
        <v>9</v>
      </c>
      <c r="I13" s="9" t="s">
        <v>15</v>
      </c>
      <c r="J13" s="9">
        <v>1223</v>
      </c>
      <c r="K13" s="9">
        <v>980</v>
      </c>
      <c r="L13" s="9">
        <v>579</v>
      </c>
      <c r="M13" s="9">
        <v>2782</v>
      </c>
    </row>
    <row r="14" spans="1:19" s="9" customFormat="1" ht="15.75">
      <c r="A14" s="35">
        <v>10</v>
      </c>
      <c r="B14" s="6" t="s">
        <v>16</v>
      </c>
      <c r="C14" s="20">
        <v>27330</v>
      </c>
      <c r="D14" s="20">
        <v>15296</v>
      </c>
      <c r="E14" s="20">
        <v>4877</v>
      </c>
      <c r="F14" s="12">
        <f t="shared" si="0"/>
        <v>47503</v>
      </c>
      <c r="H14" s="9">
        <v>10</v>
      </c>
      <c r="I14" s="9" t="s">
        <v>16</v>
      </c>
      <c r="J14" s="9">
        <v>512</v>
      </c>
      <c r="K14" s="9">
        <v>286</v>
      </c>
      <c r="L14" s="9">
        <v>122</v>
      </c>
      <c r="M14" s="9">
        <v>920</v>
      </c>
    </row>
    <row r="15" spans="1:19" s="9" customFormat="1" ht="15.75">
      <c r="A15" s="35">
        <v>11</v>
      </c>
      <c r="B15" s="6" t="s">
        <v>17</v>
      </c>
      <c r="C15" s="20">
        <v>2642812</v>
      </c>
      <c r="D15" s="20">
        <v>555371</v>
      </c>
      <c r="E15" s="20">
        <v>243211</v>
      </c>
      <c r="F15" s="12">
        <f t="shared" si="0"/>
        <v>3441394</v>
      </c>
      <c r="H15" s="10">
        <v>11</v>
      </c>
      <c r="I15" s="10" t="s">
        <v>17</v>
      </c>
      <c r="J15" s="10">
        <v>9396</v>
      </c>
      <c r="K15" s="10">
        <v>6542</v>
      </c>
      <c r="L15" s="10">
        <v>3600</v>
      </c>
      <c r="M15" s="10">
        <v>19538</v>
      </c>
    </row>
    <row r="16" spans="1:19" s="9" customFormat="1" ht="15.75">
      <c r="A16" s="35">
        <v>12</v>
      </c>
      <c r="B16" s="6" t="s">
        <v>18</v>
      </c>
      <c r="C16" s="25">
        <v>2541468</v>
      </c>
      <c r="D16" s="25">
        <v>1048911</v>
      </c>
      <c r="E16" s="25">
        <v>306074</v>
      </c>
      <c r="F16" s="12">
        <f t="shared" si="0"/>
        <v>3896453</v>
      </c>
      <c r="H16" s="9">
        <v>12</v>
      </c>
      <c r="I16" s="9" t="s">
        <v>18</v>
      </c>
      <c r="J16" s="9">
        <v>223227</v>
      </c>
      <c r="K16" s="9">
        <v>78603</v>
      </c>
      <c r="L16" s="9">
        <v>29741</v>
      </c>
      <c r="M16" s="9">
        <v>331571</v>
      </c>
    </row>
    <row r="17" spans="1:19" s="11" customFormat="1" ht="15.75">
      <c r="A17" s="36"/>
      <c r="B17" s="26" t="s">
        <v>19</v>
      </c>
      <c r="C17" s="16">
        <f>SUM(C5:C16)</f>
        <v>6634972</v>
      </c>
      <c r="D17" s="16">
        <f>SUM(D5:D16)</f>
        <v>2242909</v>
      </c>
      <c r="E17" s="16">
        <f>SUM(E5:E16)</f>
        <v>869621</v>
      </c>
      <c r="F17" s="27">
        <f>C17+D17+E17</f>
        <v>9747502</v>
      </c>
      <c r="G17" s="9"/>
      <c r="H17" s="9"/>
      <c r="I17" s="9" t="s">
        <v>19</v>
      </c>
      <c r="J17" s="9">
        <v>450947</v>
      </c>
      <c r="K17" s="9">
        <v>153366</v>
      </c>
      <c r="L17" s="9">
        <v>52411</v>
      </c>
      <c r="M17" s="9">
        <v>656724</v>
      </c>
      <c r="N17" s="9"/>
      <c r="O17" s="9"/>
      <c r="P17" s="9"/>
      <c r="Q17" s="9"/>
      <c r="R17" s="9"/>
      <c r="S17" s="9"/>
    </row>
    <row r="18" spans="1:19" s="4" customFormat="1" ht="15.75">
      <c r="A18" s="35"/>
      <c r="B18" s="28" t="s">
        <v>59</v>
      </c>
      <c r="C18" s="3"/>
      <c r="D18" s="3"/>
      <c r="E18" s="3"/>
      <c r="F18" s="13"/>
      <c r="G18" s="2"/>
      <c r="H18" s="2"/>
      <c r="I18" s="2" t="s">
        <v>20</v>
      </c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s="9" customFormat="1" ht="15.75">
      <c r="A19" s="35">
        <v>13</v>
      </c>
      <c r="B19" s="6" t="s">
        <v>21</v>
      </c>
      <c r="C19" s="29">
        <v>39754</v>
      </c>
      <c r="D19" s="29">
        <v>16640</v>
      </c>
      <c r="E19" s="29">
        <v>16773</v>
      </c>
      <c r="F19" s="12">
        <f>E19+D19+C19</f>
        <v>73167</v>
      </c>
      <c r="H19" s="9">
        <v>13</v>
      </c>
      <c r="I19" s="9" t="s">
        <v>21</v>
      </c>
      <c r="J19" s="9">
        <v>25</v>
      </c>
      <c r="K19" s="9">
        <v>23</v>
      </c>
      <c r="L19" s="9">
        <v>2130</v>
      </c>
      <c r="M19" s="9">
        <v>2178</v>
      </c>
    </row>
    <row r="20" spans="1:19" s="2" customFormat="1" ht="15.75">
      <c r="A20" s="35">
        <v>14</v>
      </c>
      <c r="B20" s="5" t="s">
        <v>22</v>
      </c>
      <c r="C20" s="3">
        <v>0</v>
      </c>
      <c r="D20" s="3">
        <v>0</v>
      </c>
      <c r="E20" s="3">
        <v>361</v>
      </c>
      <c r="F20" s="13">
        <f>E20+D20+C20</f>
        <v>361</v>
      </c>
      <c r="H20" s="2">
        <v>14</v>
      </c>
      <c r="I20" s="2" t="s">
        <v>22</v>
      </c>
      <c r="J20" s="2">
        <v>0</v>
      </c>
      <c r="K20" s="2">
        <v>0</v>
      </c>
      <c r="L20" s="2">
        <v>0</v>
      </c>
      <c r="M20" s="2">
        <v>0</v>
      </c>
    </row>
    <row r="21" spans="1:19" s="2" customFormat="1" ht="15.75">
      <c r="A21" s="35">
        <v>15</v>
      </c>
      <c r="B21" s="5" t="s">
        <v>23</v>
      </c>
      <c r="C21" s="8">
        <v>5</v>
      </c>
      <c r="D21" s="8">
        <v>5</v>
      </c>
      <c r="E21" s="8">
        <v>3</v>
      </c>
      <c r="F21" s="13">
        <f>E21+D21+C21</f>
        <v>13</v>
      </c>
      <c r="H21" s="2">
        <v>15</v>
      </c>
      <c r="I21" s="2" t="s">
        <v>23</v>
      </c>
      <c r="J21" s="2">
        <v>0</v>
      </c>
      <c r="K21" s="2">
        <v>0</v>
      </c>
      <c r="L21" s="2">
        <v>0</v>
      </c>
      <c r="M21" s="2">
        <v>0</v>
      </c>
    </row>
    <row r="22" spans="1:19" s="9" customFormat="1" ht="15.75">
      <c r="A22" s="35">
        <v>16</v>
      </c>
      <c r="B22" s="6" t="s">
        <v>24</v>
      </c>
      <c r="C22" s="20">
        <v>2526</v>
      </c>
      <c r="D22" s="20">
        <v>1762</v>
      </c>
      <c r="E22" s="20">
        <v>749</v>
      </c>
      <c r="F22" s="12">
        <f>E22+D22+C22</f>
        <v>5037</v>
      </c>
      <c r="H22" s="9">
        <v>16</v>
      </c>
      <c r="I22" s="9" t="s">
        <v>24</v>
      </c>
      <c r="J22" s="9">
        <v>89</v>
      </c>
      <c r="K22" s="9">
        <v>77</v>
      </c>
      <c r="L22" s="9">
        <v>4</v>
      </c>
      <c r="M22" s="9">
        <v>170</v>
      </c>
    </row>
    <row r="23" spans="1:19" s="2" customFormat="1" ht="15.75">
      <c r="A23" s="35">
        <v>17</v>
      </c>
      <c r="B23" s="5" t="s">
        <v>25</v>
      </c>
      <c r="C23" s="29">
        <v>510</v>
      </c>
      <c r="D23" s="29">
        <v>277</v>
      </c>
      <c r="E23" s="29">
        <v>292</v>
      </c>
      <c r="F23" s="13">
        <f t="shared" ref="F23:F40" si="1">E23+D23+C23</f>
        <v>1079</v>
      </c>
      <c r="H23" s="2">
        <v>17</v>
      </c>
      <c r="I23" s="2" t="s">
        <v>26</v>
      </c>
      <c r="J23" s="2">
        <v>0</v>
      </c>
      <c r="K23" s="2">
        <v>0</v>
      </c>
      <c r="L23" s="2">
        <v>0</v>
      </c>
      <c r="M23" s="2">
        <v>0</v>
      </c>
    </row>
    <row r="24" spans="1:19" s="2" customFormat="1" ht="15.75">
      <c r="A24" s="35">
        <v>18</v>
      </c>
      <c r="B24" s="5" t="s">
        <v>27</v>
      </c>
      <c r="C24" s="20">
        <v>4</v>
      </c>
      <c r="D24" s="20">
        <v>81</v>
      </c>
      <c r="E24" s="20">
        <v>201</v>
      </c>
      <c r="F24" s="30">
        <f t="shared" si="1"/>
        <v>286</v>
      </c>
      <c r="H24" s="2">
        <v>18</v>
      </c>
      <c r="I24" s="2" t="s">
        <v>27</v>
      </c>
      <c r="J24" s="2">
        <v>0</v>
      </c>
      <c r="K24" s="2">
        <v>3</v>
      </c>
      <c r="L24" s="2">
        <v>20</v>
      </c>
      <c r="M24" s="2">
        <v>23</v>
      </c>
    </row>
    <row r="25" spans="1:19" s="9" customFormat="1" ht="15.75">
      <c r="A25" s="35">
        <v>19</v>
      </c>
      <c r="B25" s="6" t="s">
        <v>28</v>
      </c>
      <c r="C25" s="31">
        <v>3149</v>
      </c>
      <c r="D25" s="31">
        <v>2226</v>
      </c>
      <c r="E25" s="31">
        <v>250</v>
      </c>
      <c r="F25" s="12">
        <f t="shared" si="1"/>
        <v>5625</v>
      </c>
      <c r="H25" s="10">
        <v>19</v>
      </c>
      <c r="I25" s="10" t="s">
        <v>28</v>
      </c>
      <c r="J25" s="10">
        <v>15</v>
      </c>
      <c r="K25" s="10">
        <v>13</v>
      </c>
      <c r="L25" s="10">
        <v>5</v>
      </c>
      <c r="M25" s="10">
        <v>33</v>
      </c>
    </row>
    <row r="26" spans="1:19" s="9" customFormat="1" ht="15.75">
      <c r="A26" s="35">
        <v>20</v>
      </c>
      <c r="B26" s="6" t="s">
        <v>29</v>
      </c>
      <c r="C26" s="8">
        <v>95890</v>
      </c>
      <c r="D26" s="8">
        <v>67723</v>
      </c>
      <c r="E26" s="8">
        <v>32257</v>
      </c>
      <c r="F26" s="12">
        <f t="shared" si="1"/>
        <v>195870</v>
      </c>
      <c r="H26" s="9">
        <v>20</v>
      </c>
      <c r="I26" s="9" t="s">
        <v>29</v>
      </c>
      <c r="J26" s="9">
        <v>452</v>
      </c>
      <c r="K26" s="9">
        <v>351</v>
      </c>
      <c r="L26" s="9">
        <v>250</v>
      </c>
      <c r="M26" s="9">
        <v>1053</v>
      </c>
    </row>
    <row r="27" spans="1:19" s="2" customFormat="1" ht="15.75">
      <c r="A27" s="35">
        <v>21</v>
      </c>
      <c r="B27" s="5" t="s">
        <v>30</v>
      </c>
      <c r="C27" s="20">
        <v>893968</v>
      </c>
      <c r="D27" s="20">
        <v>71009</v>
      </c>
      <c r="E27" s="20">
        <v>16983</v>
      </c>
      <c r="F27" s="13">
        <f t="shared" si="1"/>
        <v>981960</v>
      </c>
      <c r="H27" s="2">
        <v>21</v>
      </c>
      <c r="I27" s="2" t="s">
        <v>30</v>
      </c>
      <c r="J27" s="2">
        <v>48</v>
      </c>
      <c r="K27" s="2">
        <v>506</v>
      </c>
      <c r="L27" s="2">
        <v>223</v>
      </c>
      <c r="M27" s="2">
        <v>777</v>
      </c>
    </row>
    <row r="28" spans="1:19" s="9" customFormat="1" ht="15.75">
      <c r="A28" s="35">
        <v>22</v>
      </c>
      <c r="B28" s="6" t="s">
        <v>31</v>
      </c>
      <c r="C28" s="20">
        <v>30031</v>
      </c>
      <c r="D28" s="20">
        <v>21688</v>
      </c>
      <c r="E28" s="20">
        <v>21155</v>
      </c>
      <c r="F28" s="12">
        <f t="shared" si="1"/>
        <v>72874</v>
      </c>
      <c r="H28" s="9">
        <v>22</v>
      </c>
      <c r="I28" s="9" t="s">
        <v>31</v>
      </c>
      <c r="J28" s="9">
        <v>74</v>
      </c>
      <c r="K28" s="9">
        <v>77</v>
      </c>
      <c r="L28" s="9">
        <v>2153</v>
      </c>
      <c r="M28" s="9">
        <v>2304</v>
      </c>
    </row>
    <row r="29" spans="1:19" s="2" customFormat="1" ht="15.75">
      <c r="A29" s="35">
        <v>23</v>
      </c>
      <c r="B29" s="5" t="s">
        <v>32</v>
      </c>
      <c r="C29" s="20">
        <v>136</v>
      </c>
      <c r="D29" s="20">
        <v>85</v>
      </c>
      <c r="E29" s="20">
        <v>1</v>
      </c>
      <c r="F29" s="13">
        <f t="shared" si="1"/>
        <v>222</v>
      </c>
      <c r="H29" s="2">
        <v>23</v>
      </c>
      <c r="I29" s="2" t="s">
        <v>32</v>
      </c>
      <c r="J29" s="2">
        <v>0</v>
      </c>
      <c r="K29" s="2">
        <v>0</v>
      </c>
      <c r="L29" s="2">
        <v>0</v>
      </c>
      <c r="M29" s="2">
        <v>0</v>
      </c>
    </row>
    <row r="30" spans="1:19" s="2" customFormat="1" ht="15.75">
      <c r="A30" s="35">
        <v>24</v>
      </c>
      <c r="B30" s="5" t="s">
        <v>33</v>
      </c>
      <c r="C30" s="20">
        <v>3139</v>
      </c>
      <c r="D30" s="20">
        <v>180</v>
      </c>
      <c r="E30" s="20">
        <v>34</v>
      </c>
      <c r="F30" s="13">
        <f t="shared" si="1"/>
        <v>3353</v>
      </c>
      <c r="H30" s="2">
        <v>24</v>
      </c>
      <c r="I30" s="2" t="s">
        <v>33</v>
      </c>
      <c r="J30" s="2">
        <v>0</v>
      </c>
      <c r="K30" s="2">
        <v>0</v>
      </c>
      <c r="L30" s="2">
        <v>0</v>
      </c>
      <c r="M30" s="2">
        <v>0</v>
      </c>
    </row>
    <row r="31" spans="1:19" s="9" customFormat="1" ht="15.75">
      <c r="A31" s="35">
        <v>25</v>
      </c>
      <c r="B31" s="6" t="s">
        <v>34</v>
      </c>
      <c r="C31" s="20">
        <v>348</v>
      </c>
      <c r="D31" s="20">
        <v>117</v>
      </c>
      <c r="E31" s="20">
        <v>25</v>
      </c>
      <c r="F31" s="12">
        <f t="shared" si="1"/>
        <v>490</v>
      </c>
      <c r="H31" s="9">
        <v>25</v>
      </c>
      <c r="I31" s="9" t="s">
        <v>34</v>
      </c>
      <c r="J31" s="9">
        <v>0</v>
      </c>
      <c r="K31" s="9">
        <v>0</v>
      </c>
      <c r="L31" s="9">
        <v>0</v>
      </c>
      <c r="M31" s="9">
        <v>0</v>
      </c>
    </row>
    <row r="32" spans="1:19" s="2" customFormat="1" ht="15.75">
      <c r="A32" s="35">
        <v>26</v>
      </c>
      <c r="B32" s="5" t="s">
        <v>35</v>
      </c>
      <c r="C32" s="20">
        <v>8561</v>
      </c>
      <c r="D32" s="20">
        <v>5502</v>
      </c>
      <c r="E32" s="20">
        <v>1804</v>
      </c>
      <c r="F32" s="13">
        <f t="shared" si="1"/>
        <v>15867</v>
      </c>
      <c r="H32" s="2">
        <v>26</v>
      </c>
      <c r="I32" s="2" t="s">
        <v>35</v>
      </c>
      <c r="J32" s="2">
        <v>758</v>
      </c>
      <c r="K32" s="2">
        <v>492</v>
      </c>
      <c r="L32" s="2">
        <v>65</v>
      </c>
      <c r="M32" s="2">
        <v>1315</v>
      </c>
    </row>
    <row r="33" spans="1:19" s="2" customFormat="1" ht="15.75">
      <c r="A33" s="35">
        <v>27</v>
      </c>
      <c r="B33" s="5" t="s">
        <v>36</v>
      </c>
      <c r="C33" s="31">
        <v>13014</v>
      </c>
      <c r="D33" s="31">
        <v>8600</v>
      </c>
      <c r="E33" s="31">
        <v>2863</v>
      </c>
      <c r="F33" s="13">
        <f t="shared" si="1"/>
        <v>24477</v>
      </c>
      <c r="H33" s="2">
        <v>27</v>
      </c>
      <c r="I33" s="2" t="s">
        <v>36</v>
      </c>
      <c r="J33" s="2">
        <v>1313</v>
      </c>
      <c r="K33" s="2">
        <v>716</v>
      </c>
      <c r="L33" s="2">
        <v>2142</v>
      </c>
      <c r="M33" s="2">
        <v>4171</v>
      </c>
    </row>
    <row r="34" spans="1:19" s="9" customFormat="1" ht="15.75">
      <c r="A34" s="35">
        <v>28</v>
      </c>
      <c r="B34" s="6" t="s">
        <v>37</v>
      </c>
      <c r="C34" s="20">
        <v>24347</v>
      </c>
      <c r="D34" s="20">
        <v>13347</v>
      </c>
      <c r="E34" s="20">
        <v>1343</v>
      </c>
      <c r="F34" s="31">
        <f t="shared" si="1"/>
        <v>39037</v>
      </c>
      <c r="H34" s="10">
        <v>28</v>
      </c>
      <c r="I34" s="10" t="s">
        <v>37</v>
      </c>
      <c r="J34" s="10">
        <v>159</v>
      </c>
      <c r="K34" s="10">
        <v>97</v>
      </c>
      <c r="L34" s="10">
        <v>23</v>
      </c>
      <c r="M34" s="10">
        <v>279</v>
      </c>
    </row>
    <row r="35" spans="1:19" s="9" customFormat="1" ht="15.75">
      <c r="A35" s="35">
        <v>29</v>
      </c>
      <c r="B35" s="6" t="s">
        <v>38</v>
      </c>
      <c r="C35" s="20">
        <v>1939</v>
      </c>
      <c r="D35" s="20">
        <v>2968</v>
      </c>
      <c r="E35" s="20">
        <v>509</v>
      </c>
      <c r="F35" s="12">
        <f t="shared" si="1"/>
        <v>5416</v>
      </c>
      <c r="H35" s="9">
        <v>29</v>
      </c>
      <c r="I35" s="9" t="s">
        <v>39</v>
      </c>
      <c r="J35" s="9">
        <v>0</v>
      </c>
      <c r="K35" s="9">
        <v>0</v>
      </c>
      <c r="L35" s="9">
        <v>0</v>
      </c>
      <c r="M35" s="9">
        <v>0</v>
      </c>
    </row>
    <row r="36" spans="1:19" s="2" customFormat="1" ht="15.75">
      <c r="A36" s="35">
        <v>30</v>
      </c>
      <c r="B36" s="5" t="s">
        <v>40</v>
      </c>
      <c r="C36" s="31">
        <v>94</v>
      </c>
      <c r="D36" s="31">
        <v>52</v>
      </c>
      <c r="E36" s="31">
        <v>10</v>
      </c>
      <c r="F36" s="13">
        <f t="shared" si="1"/>
        <v>156</v>
      </c>
      <c r="H36" s="2">
        <v>30</v>
      </c>
      <c r="I36" s="2" t="s">
        <v>40</v>
      </c>
      <c r="J36" s="2">
        <v>0</v>
      </c>
      <c r="K36" s="2">
        <v>0</v>
      </c>
      <c r="L36" s="2">
        <v>0</v>
      </c>
      <c r="M36" s="2">
        <v>0</v>
      </c>
    </row>
    <row r="37" spans="1:19" s="9" customFormat="1" ht="15.75">
      <c r="A37" s="35">
        <v>31</v>
      </c>
      <c r="B37" s="6" t="s">
        <v>41</v>
      </c>
      <c r="C37" s="20">
        <v>12851</v>
      </c>
      <c r="D37" s="20">
        <v>7326</v>
      </c>
      <c r="E37" s="20">
        <v>750</v>
      </c>
      <c r="F37" s="12">
        <f t="shared" si="1"/>
        <v>20927</v>
      </c>
      <c r="H37" s="9">
        <v>31</v>
      </c>
      <c r="I37" s="9" t="s">
        <v>41</v>
      </c>
      <c r="J37" s="9">
        <v>5</v>
      </c>
      <c r="K37" s="9">
        <v>3</v>
      </c>
      <c r="L37" s="9">
        <v>14</v>
      </c>
      <c r="M37" s="9">
        <v>22</v>
      </c>
    </row>
    <row r="38" spans="1:19" s="2" customFormat="1" ht="15.75">
      <c r="A38" s="35">
        <v>32</v>
      </c>
      <c r="B38" s="5" t="s">
        <v>42</v>
      </c>
      <c r="C38" s="8">
        <v>3569</v>
      </c>
      <c r="D38" s="8">
        <v>1416</v>
      </c>
      <c r="E38" s="8">
        <v>2207</v>
      </c>
      <c r="F38" s="13">
        <f t="shared" si="1"/>
        <v>7192</v>
      </c>
      <c r="H38" s="2">
        <v>32</v>
      </c>
      <c r="I38" s="2" t="s">
        <v>42</v>
      </c>
      <c r="J38" s="2">
        <v>87</v>
      </c>
      <c r="K38" s="2">
        <v>26</v>
      </c>
      <c r="L38" s="2">
        <v>47</v>
      </c>
      <c r="M38" s="2">
        <v>160</v>
      </c>
    </row>
    <row r="39" spans="1:19" s="9" customFormat="1" ht="15.75">
      <c r="A39" s="35">
        <v>33</v>
      </c>
      <c r="B39" s="6" t="s">
        <v>43</v>
      </c>
      <c r="C39" s="8">
        <v>193</v>
      </c>
      <c r="D39" s="8">
        <v>169</v>
      </c>
      <c r="E39" s="8">
        <v>42</v>
      </c>
      <c r="F39" s="12">
        <f t="shared" si="1"/>
        <v>404</v>
      </c>
      <c r="H39" s="9">
        <v>33</v>
      </c>
      <c r="I39" s="9" t="s">
        <v>43</v>
      </c>
      <c r="J39" s="9">
        <v>0</v>
      </c>
      <c r="K39" s="9">
        <v>0</v>
      </c>
      <c r="L39" s="9">
        <v>0</v>
      </c>
      <c r="M39" s="9">
        <v>0</v>
      </c>
    </row>
    <row r="40" spans="1:19" s="2" customFormat="1" ht="15.75">
      <c r="A40" s="35">
        <v>34</v>
      </c>
      <c r="B40" s="15" t="s">
        <v>44</v>
      </c>
      <c r="C40" s="20">
        <f>13299+C32</f>
        <v>21860</v>
      </c>
      <c r="D40" s="20">
        <f>10206+D32</f>
        <v>15708</v>
      </c>
      <c r="E40" s="20">
        <v>0</v>
      </c>
      <c r="F40" s="13">
        <f t="shared" si="1"/>
        <v>37568</v>
      </c>
      <c r="H40" s="2">
        <v>34</v>
      </c>
      <c r="I40" s="2" t="s">
        <v>44</v>
      </c>
      <c r="J40" s="2">
        <v>1649</v>
      </c>
      <c r="K40" s="2">
        <v>1532</v>
      </c>
      <c r="L40" s="2">
        <v>0</v>
      </c>
      <c r="M40" s="2">
        <v>3181</v>
      </c>
    </row>
    <row r="41" spans="1:19" s="11" customFormat="1" ht="15.75">
      <c r="A41" s="36"/>
      <c r="B41" s="26" t="s">
        <v>45</v>
      </c>
      <c r="C41" s="16">
        <f>SUM(C19:C40)</f>
        <v>1155888</v>
      </c>
      <c r="D41" s="16">
        <f>SUM(D19:D40)</f>
        <v>236881</v>
      </c>
      <c r="E41" s="16">
        <f>SUM(E19:E40)</f>
        <v>98612</v>
      </c>
      <c r="F41" s="27">
        <f>C41+D41+E41</f>
        <v>1491381</v>
      </c>
      <c r="G41" s="9"/>
      <c r="H41" s="9"/>
      <c r="I41" s="9" t="s">
        <v>45</v>
      </c>
      <c r="J41" s="9">
        <v>4674</v>
      </c>
      <c r="K41" s="9">
        <v>3916</v>
      </c>
      <c r="L41" s="9">
        <v>7076</v>
      </c>
      <c r="M41" s="9">
        <v>15666</v>
      </c>
      <c r="N41" s="9"/>
      <c r="O41" s="9"/>
      <c r="P41" s="9"/>
      <c r="Q41" s="9"/>
      <c r="R41" s="9"/>
      <c r="S41" s="9"/>
    </row>
    <row r="42" spans="1:19" s="11" customFormat="1" ht="15.75">
      <c r="A42" s="36"/>
      <c r="B42" s="32" t="s">
        <v>46</v>
      </c>
      <c r="C42" s="8"/>
      <c r="D42" s="8"/>
      <c r="E42" s="8"/>
      <c r="F42" s="12"/>
      <c r="G42" s="9"/>
      <c r="H42" s="9"/>
      <c r="I42" s="9" t="s">
        <v>46</v>
      </c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s="2" customFormat="1" ht="15.75">
      <c r="A43" s="35">
        <v>35</v>
      </c>
      <c r="B43" s="17" t="s">
        <v>47</v>
      </c>
      <c r="C43" s="20">
        <v>1121987</v>
      </c>
      <c r="D43" s="20">
        <v>696237</v>
      </c>
      <c r="E43" s="20">
        <v>192689</v>
      </c>
      <c r="F43" s="13">
        <f>E43+D43+C43</f>
        <v>2010913</v>
      </c>
      <c r="H43" s="2">
        <v>35</v>
      </c>
      <c r="I43" s="2" t="s">
        <v>47</v>
      </c>
      <c r="J43" s="2">
        <v>69495</v>
      </c>
      <c r="K43" s="2">
        <v>55821</v>
      </c>
      <c r="L43" s="2">
        <v>3678</v>
      </c>
      <c r="M43" s="2">
        <v>128994</v>
      </c>
    </row>
    <row r="44" spans="1:19" s="2" customFormat="1" ht="15.75">
      <c r="A44" s="35">
        <v>36</v>
      </c>
      <c r="B44" s="17" t="s">
        <v>48</v>
      </c>
      <c r="C44" s="20">
        <v>806567</v>
      </c>
      <c r="D44" s="20">
        <v>589397</v>
      </c>
      <c r="E44" s="20">
        <v>111008</v>
      </c>
      <c r="F44" s="13">
        <f>E44+D44+C44</f>
        <v>1506972</v>
      </c>
      <c r="H44" s="2">
        <v>36</v>
      </c>
      <c r="I44" s="2" t="s">
        <v>48</v>
      </c>
      <c r="J44" s="2">
        <v>14062</v>
      </c>
      <c r="K44" s="2">
        <v>14411</v>
      </c>
      <c r="L44" s="2">
        <v>4261</v>
      </c>
      <c r="M44" s="2">
        <v>32734</v>
      </c>
    </row>
    <row r="45" spans="1:19" s="11" customFormat="1" ht="15.75">
      <c r="A45" s="36"/>
      <c r="B45" s="26" t="s">
        <v>49</v>
      </c>
      <c r="C45" s="16">
        <f>SUM(C43:C44)</f>
        <v>1928554</v>
      </c>
      <c r="D45" s="16">
        <f>SUM(D43:D44)</f>
        <v>1285634</v>
      </c>
      <c r="E45" s="16">
        <f>SUM(E43:E44)</f>
        <v>303697</v>
      </c>
      <c r="F45" s="27">
        <f>C45+D45+E45</f>
        <v>3517885</v>
      </c>
      <c r="G45" s="9"/>
      <c r="H45" s="9"/>
      <c r="I45" s="9" t="s">
        <v>49</v>
      </c>
      <c r="J45" s="9">
        <v>83557</v>
      </c>
      <c r="K45" s="9">
        <v>70232</v>
      </c>
      <c r="L45" s="9">
        <v>7939</v>
      </c>
      <c r="M45" s="9">
        <v>161728</v>
      </c>
      <c r="N45" s="9"/>
      <c r="O45" s="9"/>
      <c r="P45" s="9"/>
      <c r="Q45" s="9"/>
      <c r="R45" s="9"/>
      <c r="S45" s="9"/>
    </row>
    <row r="46" spans="1:19" s="11" customFormat="1" ht="15.75">
      <c r="A46" s="36"/>
      <c r="B46" s="32" t="s">
        <v>50</v>
      </c>
      <c r="C46" s="8"/>
      <c r="D46" s="8"/>
      <c r="E46" s="8"/>
      <c r="F46" s="8"/>
      <c r="G46" s="9"/>
      <c r="H46" s="9"/>
      <c r="I46" s="9" t="s">
        <v>50</v>
      </c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s="9" customFormat="1" ht="15.75">
      <c r="A47" s="36">
        <v>37</v>
      </c>
      <c r="B47" s="14" t="s">
        <v>51</v>
      </c>
      <c r="C47" s="20">
        <v>484173</v>
      </c>
      <c r="D47" s="20">
        <v>235288</v>
      </c>
      <c r="E47" s="20">
        <v>0</v>
      </c>
      <c r="F47" s="20">
        <f>D47+C47</f>
        <v>719461</v>
      </c>
      <c r="H47" s="9">
        <v>37</v>
      </c>
      <c r="I47" s="9" t="s">
        <v>51</v>
      </c>
      <c r="J47" s="9">
        <v>6993</v>
      </c>
      <c r="K47" s="9">
        <v>4913</v>
      </c>
      <c r="L47" s="9">
        <v>11906</v>
      </c>
      <c r="M47" s="9">
        <v>23812</v>
      </c>
    </row>
    <row r="48" spans="1:19" s="11" customFormat="1" ht="15.75">
      <c r="A48" s="36">
        <v>38</v>
      </c>
      <c r="B48" s="14" t="s">
        <v>52</v>
      </c>
      <c r="C48" s="20">
        <v>6844</v>
      </c>
      <c r="D48" s="20">
        <v>4626</v>
      </c>
      <c r="E48" s="20">
        <v>0</v>
      </c>
      <c r="F48" s="20">
        <f>D48+C48</f>
        <v>11470</v>
      </c>
      <c r="G48" s="9"/>
      <c r="H48" s="9">
        <v>38</v>
      </c>
      <c r="I48" s="9" t="s">
        <v>53</v>
      </c>
      <c r="J48" s="9">
        <v>16</v>
      </c>
      <c r="K48" s="9">
        <v>14</v>
      </c>
      <c r="L48" s="9">
        <v>0</v>
      </c>
      <c r="M48" s="9">
        <v>30</v>
      </c>
      <c r="N48" s="9"/>
      <c r="O48" s="9"/>
      <c r="P48" s="9"/>
      <c r="Q48" s="9"/>
      <c r="R48" s="9"/>
      <c r="S48" s="9"/>
    </row>
    <row r="49" spans="1:19" s="11" customFormat="1" ht="15.75">
      <c r="A49" s="36"/>
      <c r="B49" s="26" t="s">
        <v>54</v>
      </c>
      <c r="C49" s="16">
        <f>C47+C48</f>
        <v>491017</v>
      </c>
      <c r="D49" s="16">
        <f>D47+D48</f>
        <v>239914</v>
      </c>
      <c r="E49" s="16">
        <f>E47+E48</f>
        <v>0</v>
      </c>
      <c r="F49" s="27">
        <f>F47+F48</f>
        <v>730931</v>
      </c>
      <c r="G49" s="9"/>
      <c r="H49" s="9"/>
      <c r="I49" s="9" t="s">
        <v>54</v>
      </c>
      <c r="J49" s="9">
        <v>7009</v>
      </c>
      <c r="K49" s="9">
        <v>4927</v>
      </c>
      <c r="L49" s="9">
        <v>11906</v>
      </c>
      <c r="M49" s="9">
        <v>23842</v>
      </c>
      <c r="N49" s="9"/>
      <c r="O49" s="9"/>
      <c r="P49" s="9"/>
      <c r="Q49" s="9"/>
      <c r="R49" s="9"/>
      <c r="S49" s="9"/>
    </row>
    <row r="50" spans="1:19" s="11" customFormat="1" ht="15.75">
      <c r="A50" s="36"/>
      <c r="B50" s="26" t="s">
        <v>55</v>
      </c>
      <c r="C50" s="33">
        <f>C49+C45+C41+C17</f>
        <v>10210431</v>
      </c>
      <c r="D50" s="33">
        <f t="shared" ref="D50:F50" si="2">D49+D45+D41+D17</f>
        <v>4005338</v>
      </c>
      <c r="E50" s="33">
        <f t="shared" si="2"/>
        <v>1271930</v>
      </c>
      <c r="F50" s="33">
        <f t="shared" si="2"/>
        <v>15487699</v>
      </c>
      <c r="G50" s="9"/>
      <c r="H50" s="9"/>
      <c r="I50" s="9" t="s">
        <v>55</v>
      </c>
      <c r="J50" s="9">
        <v>546187</v>
      </c>
      <c r="K50" s="9">
        <v>232441</v>
      </c>
      <c r="L50" s="9">
        <v>79332</v>
      </c>
      <c r="M50" s="9">
        <v>857960</v>
      </c>
      <c r="N50" s="9"/>
      <c r="O50" s="9"/>
      <c r="P50" s="9"/>
      <c r="Q50" s="9"/>
      <c r="R50" s="9"/>
      <c r="S50" s="9"/>
    </row>
    <row r="52" spans="1:19">
      <c r="B52" s="18"/>
      <c r="C52" s="19"/>
      <c r="D52" s="19"/>
      <c r="E52" s="19"/>
      <c r="F52" s="19"/>
      <c r="G52" s="18"/>
    </row>
    <row r="53" spans="1:19">
      <c r="B53" s="18"/>
      <c r="C53" s="19"/>
      <c r="D53" s="19"/>
      <c r="E53" s="19"/>
      <c r="F53" s="19"/>
      <c r="G53" s="18"/>
    </row>
    <row r="54" spans="1:19">
      <c r="B54" s="18"/>
      <c r="C54" s="19"/>
      <c r="D54" s="19"/>
      <c r="E54" s="19"/>
      <c r="F54" s="19"/>
      <c r="G54" s="18"/>
    </row>
    <row r="55" spans="1:19">
      <c r="B55" s="18"/>
      <c r="C55" s="19"/>
      <c r="D55" s="19"/>
      <c r="E55" s="19"/>
      <c r="F55" s="19"/>
      <c r="G55" s="18"/>
    </row>
    <row r="56" spans="1:19">
      <c r="B56" s="18"/>
      <c r="C56" s="19"/>
      <c r="D56" s="19"/>
      <c r="E56" s="19"/>
      <c r="F56" s="19"/>
      <c r="G56" s="18"/>
    </row>
    <row r="57" spans="1:19">
      <c r="B57" s="18"/>
      <c r="C57" s="19"/>
      <c r="D57" s="19"/>
      <c r="E57" s="19"/>
      <c r="F57" s="19"/>
      <c r="G57" s="18"/>
    </row>
    <row r="58" spans="1:19">
      <c r="B58" s="18"/>
      <c r="C58" s="19"/>
      <c r="D58" s="19"/>
      <c r="E58" s="19"/>
      <c r="F58" s="19"/>
      <c r="G58" s="18"/>
    </row>
    <row r="59" spans="1:19">
      <c r="B59" s="18"/>
      <c r="C59" s="19"/>
      <c r="D59" s="19"/>
      <c r="E59" s="19"/>
      <c r="F59" s="19"/>
      <c r="G59" s="18"/>
      <c r="H59" s="21"/>
      <c r="I59" s="20"/>
      <c r="J59" s="20"/>
      <c r="K59" s="20"/>
      <c r="L59" s="20"/>
      <c r="M59" s="20"/>
    </row>
    <row r="60" spans="1:19">
      <c r="B60" s="18"/>
      <c r="C60" s="19"/>
      <c r="D60" s="19"/>
      <c r="E60" s="19"/>
      <c r="F60" s="19"/>
      <c r="G60" s="18"/>
    </row>
    <row r="66" spans="2:4">
      <c r="B66" s="22"/>
      <c r="C66" s="22"/>
      <c r="D66" s="22"/>
    </row>
  </sheetData>
  <mergeCells count="1">
    <mergeCell ref="A2:F2"/>
  </mergeCells>
  <pageMargins left="1" right="0.70866141732283472" top="0.56000000000000005" bottom="0.74803149606299213" header="0.31496062992125984" footer="0.31496062992125984"/>
  <pageSetup scale="90" orientation="portrait" verticalDpi="0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31.03.2022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5565839</dc:creator>
  <cp:lastModifiedBy>5565839</cp:lastModifiedBy>
  <cp:lastPrinted>2022-05-25T07:10:16Z</cp:lastPrinted>
  <dcterms:created xsi:type="dcterms:W3CDTF">2022-05-17T11:37:59Z</dcterms:created>
  <dcterms:modified xsi:type="dcterms:W3CDTF">2022-05-25T07:10:20Z</dcterms:modified>
</cp:coreProperties>
</file>