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5565839\Downloads\"/>
    </mc:Choice>
  </mc:AlternateContent>
  <xr:revisionPtr revIDLastSave="0" documentId="13_ncr:1_{2D7930CD-731C-498E-874D-37FD158483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BSMIS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41" i="1" l="1"/>
  <c r="AU41" i="1"/>
  <c r="AN41" i="1"/>
  <c r="AM41" i="1"/>
  <c r="AF41" i="1"/>
  <c r="AE41" i="1"/>
  <c r="X41" i="1"/>
  <c r="W41" i="1"/>
  <c r="P41" i="1"/>
  <c r="O41" i="1"/>
  <c r="J41" i="1"/>
  <c r="I41" i="1"/>
  <c r="F41" i="1"/>
  <c r="H41" i="1" s="1"/>
  <c r="E41" i="1"/>
  <c r="G41" i="1" s="1"/>
  <c r="D41" i="1"/>
  <c r="C41" i="1"/>
  <c r="AV40" i="1"/>
  <c r="AU40" i="1"/>
  <c r="AN40" i="1"/>
  <c r="AM40" i="1"/>
  <c r="AF40" i="1"/>
  <c r="AE40" i="1"/>
  <c r="X40" i="1"/>
  <c r="W40" i="1"/>
  <c r="P40" i="1"/>
  <c r="O40" i="1"/>
  <c r="J40" i="1"/>
  <c r="I40" i="1"/>
  <c r="F40" i="1"/>
  <c r="E40" i="1"/>
  <c r="D40" i="1"/>
  <c r="H40" i="1" s="1"/>
  <c r="C40" i="1"/>
  <c r="G40" i="1" s="1"/>
  <c r="AV39" i="1"/>
  <c r="AU39" i="1"/>
  <c r="AN39" i="1"/>
  <c r="AM39" i="1"/>
  <c r="AF39" i="1"/>
  <c r="AE39" i="1"/>
  <c r="X39" i="1"/>
  <c r="W39" i="1"/>
  <c r="P39" i="1"/>
  <c r="O39" i="1"/>
  <c r="J39" i="1"/>
  <c r="I39" i="1"/>
  <c r="F39" i="1"/>
  <c r="H39" i="1" s="1"/>
  <c r="E39" i="1"/>
  <c r="G39" i="1" s="1"/>
  <c r="D39" i="1"/>
  <c r="C39" i="1"/>
  <c r="AV38" i="1"/>
  <c r="AU38" i="1"/>
  <c r="AN38" i="1"/>
  <c r="AM38" i="1"/>
  <c r="AF38" i="1"/>
  <c r="AE38" i="1"/>
  <c r="X38" i="1"/>
  <c r="W38" i="1"/>
  <c r="P38" i="1"/>
  <c r="O38" i="1"/>
  <c r="J38" i="1"/>
  <c r="I38" i="1"/>
  <c r="F38" i="1"/>
  <c r="E38" i="1"/>
  <c r="D38" i="1"/>
  <c r="H38" i="1" s="1"/>
  <c r="C38" i="1"/>
  <c r="G38" i="1" s="1"/>
  <c r="AV37" i="1"/>
  <c r="AU37" i="1"/>
  <c r="AN37" i="1"/>
  <c r="AM37" i="1"/>
  <c r="AF37" i="1"/>
  <c r="AE37" i="1"/>
  <c r="X37" i="1"/>
  <c r="W37" i="1"/>
  <c r="P37" i="1"/>
  <c r="O37" i="1"/>
  <c r="J37" i="1"/>
  <c r="I37" i="1"/>
  <c r="F37" i="1"/>
  <c r="H37" i="1" s="1"/>
  <c r="E37" i="1"/>
  <c r="G37" i="1" s="1"/>
  <c r="D37" i="1"/>
  <c r="C37" i="1"/>
  <c r="AV36" i="1"/>
  <c r="AU36" i="1"/>
  <c r="AN36" i="1"/>
  <c r="AM36" i="1"/>
  <c r="AF36" i="1"/>
  <c r="AE36" i="1"/>
  <c r="X36" i="1"/>
  <c r="W36" i="1"/>
  <c r="P36" i="1"/>
  <c r="O36" i="1"/>
  <c r="J36" i="1"/>
  <c r="I36" i="1"/>
  <c r="F36" i="1"/>
  <c r="E36" i="1"/>
  <c r="D36" i="1"/>
  <c r="H36" i="1" s="1"/>
  <c r="C36" i="1"/>
  <c r="G36" i="1" s="1"/>
  <c r="AV35" i="1"/>
  <c r="AU35" i="1"/>
  <c r="AN35" i="1"/>
  <c r="AM35" i="1"/>
  <c r="AF35" i="1"/>
  <c r="AE35" i="1"/>
  <c r="X35" i="1"/>
  <c r="W35" i="1"/>
  <c r="P35" i="1"/>
  <c r="O35" i="1"/>
  <c r="J35" i="1"/>
  <c r="I35" i="1"/>
  <c r="F35" i="1"/>
  <c r="H35" i="1" s="1"/>
  <c r="E35" i="1"/>
  <c r="G35" i="1" s="1"/>
  <c r="D35" i="1"/>
  <c r="C35" i="1"/>
  <c r="AV33" i="1"/>
  <c r="AU33" i="1"/>
  <c r="AN33" i="1"/>
  <c r="AM33" i="1"/>
  <c r="AF33" i="1"/>
  <c r="AE33" i="1"/>
  <c r="X33" i="1"/>
  <c r="W33" i="1"/>
  <c r="P33" i="1"/>
  <c r="O33" i="1"/>
  <c r="J33" i="1"/>
  <c r="I33" i="1"/>
  <c r="F33" i="1"/>
  <c r="E33" i="1"/>
  <c r="D33" i="1"/>
  <c r="H33" i="1" s="1"/>
  <c r="C33" i="1"/>
  <c r="G33" i="1" s="1"/>
  <c r="AV32" i="1"/>
  <c r="AU32" i="1"/>
  <c r="AN32" i="1"/>
  <c r="AM32" i="1"/>
  <c r="AF32" i="1"/>
  <c r="AE32" i="1"/>
  <c r="X32" i="1"/>
  <c r="W32" i="1"/>
  <c r="P32" i="1"/>
  <c r="O32" i="1"/>
  <c r="J32" i="1"/>
  <c r="I32" i="1"/>
  <c r="F32" i="1"/>
  <c r="H32" i="1" s="1"/>
  <c r="E32" i="1"/>
  <c r="G32" i="1" s="1"/>
  <c r="D32" i="1"/>
  <c r="C32" i="1"/>
  <c r="AV31" i="1"/>
  <c r="AU31" i="1"/>
  <c r="AN31" i="1"/>
  <c r="AM31" i="1"/>
  <c r="AF31" i="1"/>
  <c r="AE31" i="1"/>
  <c r="X31" i="1"/>
  <c r="W31" i="1"/>
  <c r="P31" i="1"/>
  <c r="O31" i="1"/>
  <c r="J31" i="1"/>
  <c r="I31" i="1"/>
  <c r="F31" i="1"/>
  <c r="E31" i="1"/>
  <c r="D31" i="1"/>
  <c r="H31" i="1" s="1"/>
  <c r="C31" i="1"/>
  <c r="G31" i="1" s="1"/>
  <c r="AV30" i="1"/>
  <c r="AU30" i="1"/>
  <c r="AN30" i="1"/>
  <c r="AM30" i="1"/>
  <c r="AF30" i="1"/>
  <c r="AE30" i="1"/>
  <c r="X30" i="1"/>
  <c r="W30" i="1"/>
  <c r="P30" i="1"/>
  <c r="O30" i="1"/>
  <c r="J30" i="1"/>
  <c r="I30" i="1"/>
  <c r="F30" i="1"/>
  <c r="H30" i="1" s="1"/>
  <c r="E30" i="1"/>
  <c r="G30" i="1" s="1"/>
  <c r="D30" i="1"/>
  <c r="C30" i="1"/>
  <c r="AV29" i="1"/>
  <c r="AU29" i="1"/>
  <c r="AN29" i="1"/>
  <c r="AM29" i="1"/>
  <c r="AF29" i="1"/>
  <c r="AE29" i="1"/>
  <c r="X29" i="1"/>
  <c r="W29" i="1"/>
  <c r="P29" i="1"/>
  <c r="O29" i="1"/>
  <c r="J29" i="1"/>
  <c r="I29" i="1"/>
  <c r="F29" i="1"/>
  <c r="E29" i="1"/>
  <c r="D29" i="1"/>
  <c r="H29" i="1" s="1"/>
  <c r="C29" i="1"/>
  <c r="G29" i="1" s="1"/>
  <c r="AV28" i="1"/>
  <c r="AU28" i="1"/>
  <c r="AN28" i="1"/>
  <c r="AM28" i="1"/>
  <c r="AF28" i="1"/>
  <c r="AE28" i="1"/>
  <c r="X28" i="1"/>
  <c r="W28" i="1"/>
  <c r="P28" i="1"/>
  <c r="O28" i="1"/>
  <c r="J28" i="1"/>
  <c r="I28" i="1"/>
  <c r="F28" i="1"/>
  <c r="H28" i="1" s="1"/>
  <c r="E28" i="1"/>
  <c r="G28" i="1" s="1"/>
  <c r="D28" i="1"/>
  <c r="C28" i="1"/>
  <c r="AV27" i="1"/>
  <c r="AU27" i="1"/>
  <c r="AN27" i="1"/>
  <c r="AM27" i="1"/>
  <c r="AF27" i="1"/>
  <c r="AE27" i="1"/>
  <c r="X27" i="1"/>
  <c r="W27" i="1"/>
  <c r="P27" i="1"/>
  <c r="O27" i="1"/>
  <c r="J27" i="1"/>
  <c r="I27" i="1"/>
  <c r="F27" i="1"/>
  <c r="E27" i="1"/>
  <c r="D27" i="1"/>
  <c r="H27" i="1" s="1"/>
  <c r="C27" i="1"/>
  <c r="G27" i="1" s="1"/>
  <c r="AV26" i="1"/>
  <c r="AU26" i="1"/>
  <c r="AN26" i="1"/>
  <c r="AM26" i="1"/>
  <c r="AF26" i="1"/>
  <c r="AE26" i="1"/>
  <c r="X26" i="1"/>
  <c r="W26" i="1"/>
  <c r="P26" i="1"/>
  <c r="O26" i="1"/>
  <c r="J26" i="1"/>
  <c r="I26" i="1"/>
  <c r="F26" i="1"/>
  <c r="H26" i="1" s="1"/>
  <c r="E26" i="1"/>
  <c r="G26" i="1" s="1"/>
  <c r="D26" i="1"/>
  <c r="C26" i="1"/>
  <c r="AV25" i="1"/>
  <c r="AU25" i="1"/>
  <c r="AN25" i="1"/>
  <c r="AM25" i="1"/>
  <c r="AF25" i="1"/>
  <c r="AE25" i="1"/>
  <c r="X25" i="1"/>
  <c r="W25" i="1"/>
  <c r="P25" i="1"/>
  <c r="O25" i="1"/>
  <c r="J25" i="1"/>
  <c r="I25" i="1"/>
  <c r="F25" i="1"/>
  <c r="E25" i="1"/>
  <c r="D25" i="1"/>
  <c r="H25" i="1" s="1"/>
  <c r="C25" i="1"/>
  <c r="G25" i="1" s="1"/>
  <c r="AV24" i="1"/>
  <c r="AU24" i="1"/>
  <c r="AN24" i="1"/>
  <c r="AM24" i="1"/>
  <c r="AF24" i="1"/>
  <c r="AE24" i="1"/>
  <c r="X24" i="1"/>
  <c r="W24" i="1"/>
  <c r="P24" i="1"/>
  <c r="O24" i="1"/>
  <c r="J24" i="1"/>
  <c r="I24" i="1"/>
  <c r="F24" i="1"/>
  <c r="H24" i="1" s="1"/>
  <c r="E24" i="1"/>
  <c r="G24" i="1" s="1"/>
  <c r="D24" i="1"/>
  <c r="C24" i="1"/>
  <c r="AV23" i="1"/>
  <c r="AU23" i="1"/>
  <c r="AN23" i="1"/>
  <c r="AM23" i="1"/>
  <c r="AF23" i="1"/>
  <c r="AE23" i="1"/>
  <c r="X23" i="1"/>
  <c r="W23" i="1"/>
  <c r="P23" i="1"/>
  <c r="O23" i="1"/>
  <c r="J23" i="1"/>
  <c r="I23" i="1"/>
  <c r="F23" i="1"/>
  <c r="E23" i="1"/>
  <c r="D23" i="1"/>
  <c r="H23" i="1" s="1"/>
  <c r="C23" i="1"/>
  <c r="G23" i="1" s="1"/>
  <c r="AV22" i="1"/>
  <c r="AU22" i="1"/>
  <c r="AN22" i="1"/>
  <c r="AM22" i="1"/>
  <c r="AF22" i="1"/>
  <c r="AE22" i="1"/>
  <c r="X22" i="1"/>
  <c r="W22" i="1"/>
  <c r="P22" i="1"/>
  <c r="O22" i="1"/>
  <c r="J22" i="1"/>
  <c r="I22" i="1"/>
  <c r="F22" i="1"/>
  <c r="H22" i="1" s="1"/>
  <c r="E22" i="1"/>
  <c r="G22" i="1" s="1"/>
  <c r="D22" i="1"/>
  <c r="C22" i="1"/>
  <c r="AV21" i="1"/>
  <c r="AU21" i="1"/>
  <c r="AN21" i="1"/>
  <c r="AM21" i="1"/>
  <c r="AF21" i="1"/>
  <c r="AE21" i="1"/>
  <c r="X21" i="1"/>
  <c r="W21" i="1"/>
  <c r="P21" i="1"/>
  <c r="O21" i="1"/>
  <c r="J21" i="1"/>
  <c r="I21" i="1"/>
  <c r="F21" i="1"/>
  <c r="E21" i="1"/>
  <c r="D21" i="1"/>
  <c r="H21" i="1" s="1"/>
  <c r="C21" i="1"/>
  <c r="G21" i="1" s="1"/>
  <c r="AV20" i="1"/>
  <c r="AU20" i="1"/>
  <c r="AN20" i="1"/>
  <c r="AM20" i="1"/>
  <c r="AF20" i="1"/>
  <c r="AE20" i="1"/>
  <c r="X20" i="1"/>
  <c r="W20" i="1"/>
  <c r="P20" i="1"/>
  <c r="O20" i="1"/>
  <c r="J20" i="1"/>
  <c r="I20" i="1"/>
  <c r="F20" i="1"/>
  <c r="H20" i="1" s="1"/>
  <c r="E20" i="1"/>
  <c r="G20" i="1" s="1"/>
  <c r="D20" i="1"/>
  <c r="C20" i="1"/>
  <c r="AV19" i="1"/>
  <c r="AU19" i="1"/>
  <c r="AN19" i="1"/>
  <c r="AM19" i="1"/>
  <c r="AF19" i="1"/>
  <c r="AE19" i="1"/>
  <c r="X19" i="1"/>
  <c r="W19" i="1"/>
  <c r="P19" i="1"/>
  <c r="O19" i="1"/>
  <c r="J19" i="1"/>
  <c r="I19" i="1"/>
  <c r="F19" i="1"/>
  <c r="E19" i="1"/>
  <c r="D19" i="1"/>
  <c r="D18" i="1" s="1"/>
  <c r="C19" i="1"/>
  <c r="C18" i="1" s="1"/>
  <c r="AV18" i="1"/>
  <c r="AU18" i="1"/>
  <c r="AN18" i="1"/>
  <c r="AM18" i="1"/>
  <c r="AF18" i="1"/>
  <c r="AE18" i="1"/>
  <c r="X18" i="1"/>
  <c r="W18" i="1"/>
  <c r="P18" i="1"/>
  <c r="O18" i="1"/>
  <c r="J18" i="1"/>
  <c r="I18" i="1"/>
  <c r="F18" i="1"/>
  <c r="E18" i="1"/>
  <c r="G18" i="1" s="1"/>
  <c r="AV17" i="1"/>
  <c r="AU17" i="1"/>
  <c r="AN17" i="1"/>
  <c r="AM17" i="1"/>
  <c r="AF17" i="1"/>
  <c r="AE17" i="1"/>
  <c r="X17" i="1"/>
  <c r="W17" i="1"/>
  <c r="P17" i="1"/>
  <c r="O17" i="1"/>
  <c r="J17" i="1"/>
  <c r="I17" i="1"/>
  <c r="F17" i="1"/>
  <c r="E17" i="1"/>
  <c r="D17" i="1"/>
  <c r="H17" i="1" s="1"/>
  <c r="C17" i="1"/>
  <c r="G17" i="1" s="1"/>
  <c r="AV16" i="1"/>
  <c r="AU16" i="1"/>
  <c r="AN16" i="1"/>
  <c r="AM16" i="1"/>
  <c r="AF16" i="1"/>
  <c r="AE16" i="1"/>
  <c r="X16" i="1"/>
  <c r="W16" i="1"/>
  <c r="P16" i="1"/>
  <c r="O16" i="1"/>
  <c r="J16" i="1"/>
  <c r="I16" i="1"/>
  <c r="F16" i="1"/>
  <c r="H16" i="1" s="1"/>
  <c r="E16" i="1"/>
  <c r="G16" i="1" s="1"/>
  <c r="D16" i="1"/>
  <c r="C16" i="1"/>
  <c r="AV15" i="1"/>
  <c r="AU15" i="1"/>
  <c r="AN15" i="1"/>
  <c r="AM15" i="1"/>
  <c r="AF15" i="1"/>
  <c r="AE15" i="1"/>
  <c r="X15" i="1"/>
  <c r="W15" i="1"/>
  <c r="P15" i="1"/>
  <c r="O15" i="1"/>
  <c r="J15" i="1"/>
  <c r="I15" i="1"/>
  <c r="F15" i="1"/>
  <c r="E15" i="1"/>
  <c r="D15" i="1"/>
  <c r="H15" i="1" s="1"/>
  <c r="C15" i="1"/>
  <c r="G15" i="1" s="1"/>
  <c r="AV14" i="1"/>
  <c r="AU14" i="1"/>
  <c r="AN14" i="1"/>
  <c r="AM14" i="1"/>
  <c r="AF14" i="1"/>
  <c r="AE14" i="1"/>
  <c r="X14" i="1"/>
  <c r="W14" i="1"/>
  <c r="P14" i="1"/>
  <c r="O14" i="1"/>
  <c r="J14" i="1"/>
  <c r="I14" i="1"/>
  <c r="F14" i="1"/>
  <c r="H14" i="1" s="1"/>
  <c r="E14" i="1"/>
  <c r="G14" i="1" s="1"/>
  <c r="D14" i="1"/>
  <c r="C14" i="1"/>
  <c r="AV13" i="1"/>
  <c r="AU13" i="1"/>
  <c r="AN13" i="1"/>
  <c r="AM13" i="1"/>
  <c r="AF13" i="1"/>
  <c r="AE13" i="1"/>
  <c r="X13" i="1"/>
  <c r="W13" i="1"/>
  <c r="P13" i="1"/>
  <c r="O13" i="1"/>
  <c r="J13" i="1"/>
  <c r="I13" i="1"/>
  <c r="F13" i="1"/>
  <c r="E13" i="1"/>
  <c r="D13" i="1"/>
  <c r="H13" i="1" s="1"/>
  <c r="C13" i="1"/>
  <c r="G13" i="1" s="1"/>
  <c r="AV12" i="1"/>
  <c r="AU12" i="1"/>
  <c r="AN12" i="1"/>
  <c r="AM12" i="1"/>
  <c r="AF12" i="1"/>
  <c r="AE12" i="1"/>
  <c r="X12" i="1"/>
  <c r="W12" i="1"/>
  <c r="P12" i="1"/>
  <c r="O12" i="1"/>
  <c r="J12" i="1"/>
  <c r="I12" i="1"/>
  <c r="F12" i="1"/>
  <c r="H12" i="1" s="1"/>
  <c r="E12" i="1"/>
  <c r="G12" i="1" s="1"/>
  <c r="D12" i="1"/>
  <c r="C12" i="1"/>
  <c r="H18" i="1" l="1"/>
  <c r="G19" i="1"/>
  <c r="H19" i="1"/>
</calcChain>
</file>

<file path=xl/sharedStrings.xml><?xml version="1.0" encoding="utf-8"?>
<sst xmlns="http://schemas.openxmlformats.org/spreadsheetml/2006/main" count="136" uniqueCount="71">
  <si>
    <t>LBS - MIS</t>
  </si>
  <si>
    <t xml:space="preserve"> Statement showing Achievement vis-à-vis Targets under the Annual Credit Plan (ACP) for the quarter ended   June  2025-26</t>
  </si>
  <si>
    <t>( No. in actuals, Amt. in  Thousand )</t>
  </si>
  <si>
    <t>Name of the State/Union Territory: SLBC,  TELANGANA</t>
  </si>
  <si>
    <t xml:space="preserve">Sr. No </t>
  </si>
  <si>
    <t>Sector</t>
  </si>
  <si>
    <t>Total (Public Sector Banks, Private Banks, RRBs, SFBs and Rural Cooperative Banks) (A+B+C+D+E)</t>
  </si>
  <si>
    <t>(A) Public Sector Banks</t>
  </si>
  <si>
    <t>(B) Private Banks</t>
  </si>
  <si>
    <t>(C) Regional Rural Banks</t>
  </si>
  <si>
    <t>(D) Small Finance Banks</t>
  </si>
  <si>
    <t>(E) Rural Cooperative Banks (StCBs and DCCBs)</t>
  </si>
  <si>
    <t>ACP Target (Fixed Annual)</t>
  </si>
  <si>
    <t>Achievement/ Disbursement</t>
  </si>
  <si>
    <t>% Achievement</t>
  </si>
  <si>
    <t xml:space="preserve">Outstanding for the quarter </t>
  </si>
  <si>
    <t>ACP Target (Annual)</t>
  </si>
  <si>
    <t>No. of Acc.</t>
  </si>
  <si>
    <t>Amount</t>
  </si>
  <si>
    <t>Priority  Sector</t>
  </si>
  <si>
    <t>1A</t>
  </si>
  <si>
    <t>Agriculture= 1A(i)+1A(ii)+1A (iii)</t>
  </si>
  <si>
    <t>1A(i)</t>
  </si>
  <si>
    <t>Farm Credit</t>
  </si>
  <si>
    <t>1A(ii)</t>
  </si>
  <si>
    <t>Agriculture Infrastructure</t>
  </si>
  <si>
    <t>1A(iii)</t>
  </si>
  <si>
    <t>Ancillary Activities</t>
  </si>
  <si>
    <t>Out of 1A(iii) above, loans upto 50 crore to Start-ups engaged in Agri and Allied services</t>
  </si>
  <si>
    <t>Out of Agriculture, loans to Small and Marginal Farmers</t>
  </si>
  <si>
    <t>1B</t>
  </si>
  <si>
    <t>MSMEs = 1B(i)+1B(ii)+1B(iii)+1B(iv)+1B(v)</t>
  </si>
  <si>
    <t>1B(i)</t>
  </si>
  <si>
    <t>Micro Enterprises (Manufacturing + Service) (including Khadi and Village Industries)</t>
  </si>
  <si>
    <t>1B(ii)</t>
  </si>
  <si>
    <t>Small Enterprises (Manufacturing + Service)</t>
  </si>
  <si>
    <t>1B(iii)</t>
  </si>
  <si>
    <t>Medium Enterprises (Manufacturing + Service)</t>
  </si>
  <si>
    <t>1B(iv)</t>
  </si>
  <si>
    <t>Others under MSMEs</t>
  </si>
  <si>
    <t>Out of 1B(iv) above, loans upto 50 crores to Start-ups)</t>
  </si>
  <si>
    <t>1C</t>
  </si>
  <si>
    <t>Export Credit</t>
  </si>
  <si>
    <t>1D</t>
  </si>
  <si>
    <t>Education (Priority  Sector)</t>
  </si>
  <si>
    <t>1E</t>
  </si>
  <si>
    <t>Housing  (Priority  Sector)</t>
  </si>
  <si>
    <t>1F</t>
  </si>
  <si>
    <t>Social Infrastructure</t>
  </si>
  <si>
    <t>1G</t>
  </si>
  <si>
    <t>Renewable Energy</t>
  </si>
  <si>
    <t>1H</t>
  </si>
  <si>
    <t>Others</t>
  </si>
  <si>
    <t>Out of 1H above, loans upto 50 crore to Start-ups (other than Agri/ MSME)</t>
  </si>
  <si>
    <t>Sub total= 1A+1B+1C+1D+1E+1F+1G+1H</t>
  </si>
  <si>
    <t>Loans to weaker Sections under PSL</t>
  </si>
  <si>
    <t>Out of 3 above, loans to individual women beneficiaries up to 1 lakh</t>
  </si>
  <si>
    <t>Non-Priority Sector</t>
  </si>
  <si>
    <t>4A</t>
  </si>
  <si>
    <t>Agriculture(NPS)</t>
  </si>
  <si>
    <t>4B</t>
  </si>
  <si>
    <t>Education(NPS)</t>
  </si>
  <si>
    <t>4C</t>
  </si>
  <si>
    <t>Housing(NPS)</t>
  </si>
  <si>
    <t>4D</t>
  </si>
  <si>
    <t xml:space="preserve"> Personal Loans under Non-Priority Sector</t>
  </si>
  <si>
    <t>4E</t>
  </si>
  <si>
    <t>Others(NPS)</t>
  </si>
  <si>
    <r>
      <t>Sub-total</t>
    </r>
    <r>
      <rPr>
        <sz val="11"/>
        <color indexed="8"/>
        <rFont val="Calibri"/>
        <family val="2"/>
      </rPr>
      <t>=4A+4B+4C+4D+4E</t>
    </r>
  </si>
  <si>
    <t>Total=2+5</t>
  </si>
  <si>
    <r>
      <rPr>
        <sz val="11"/>
        <color theme="1"/>
        <rFont val="Calibri"/>
        <family val="2"/>
        <scheme val="minor"/>
      </rPr>
      <t>Note:</t>
    </r>
    <r>
      <rPr>
        <i/>
        <sz val="11"/>
        <color indexed="8"/>
        <rFont val="Calibri"/>
        <family val="2"/>
      </rPr>
      <t xml:space="preserve"> Excel formula have been applied for summation of ACP targets and achivements (no. of accounts &amp; amount) as well as amount outstanding, for all categories of banks to arrive at the total position.Further, formula have been applied to arrive at % achievement also for all categories of banks.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</si>
</sst>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2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2" fontId="3" fillId="2" borderId="0" xfId="0" applyNumberFormat="1" applyFont="1" applyFill="1"/>
    <xf numFmtId="0" fontId="2" fillId="2" borderId="0" xfId="0" applyFont="1" applyFill="1"/>
    <xf numFmtId="0" fontId="0" fillId="3" borderId="6" xfId="0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/>
    <xf numFmtId="2" fontId="1" fillId="4" borderId="6" xfId="0" applyNumberFormat="1" applyFont="1" applyFill="1" applyBorder="1"/>
    <xf numFmtId="0" fontId="0" fillId="5" borderId="6" xfId="0" applyFill="1" applyBorder="1" applyAlignment="1">
      <alignment horizontal="center" vertical="center"/>
    </xf>
    <xf numFmtId="0" fontId="0" fillId="5" borderId="6" xfId="0" applyFill="1" applyBorder="1" applyAlignment="1">
      <alignment vertical="center"/>
    </xf>
    <xf numFmtId="0" fontId="0" fillId="5" borderId="6" xfId="0" applyFill="1" applyBorder="1"/>
    <xf numFmtId="2" fontId="0" fillId="5" borderId="6" xfId="0" applyNumberFormat="1" applyFill="1" applyBorder="1"/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/>
    <xf numFmtId="2" fontId="0" fillId="2" borderId="6" xfId="0" applyNumberFormat="1" applyFill="1" applyBorder="1"/>
    <xf numFmtId="0" fontId="0" fillId="5" borderId="6" xfId="0" applyFill="1" applyBorder="1" applyAlignment="1">
      <alignment horizontal="left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wrapText="1"/>
    </xf>
    <xf numFmtId="0" fontId="0" fillId="2" borderId="6" xfId="0" applyFill="1" applyBorder="1" applyAlignment="1">
      <alignment horizontal="left" wrapText="1"/>
    </xf>
    <xf numFmtId="0" fontId="1" fillId="6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/>
    </xf>
    <xf numFmtId="2" fontId="1" fillId="6" borderId="6" xfId="0" applyNumberFormat="1" applyFont="1" applyFill="1" applyBorder="1" applyAlignment="1">
      <alignment horizontal="center"/>
    </xf>
    <xf numFmtId="0" fontId="1" fillId="6" borderId="6" xfId="0" applyFont="1" applyFill="1" applyBorder="1"/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2" fontId="7" fillId="2" borderId="0" xfId="0" applyNumberFormat="1" applyFont="1" applyFill="1"/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1" fillId="6" borderId="6" xfId="0" applyNumberFormat="1" applyFont="1" applyFill="1" applyBorder="1"/>
    <xf numFmtId="2" fontId="6" fillId="2" borderId="0" xfId="0" applyNumberFormat="1" applyFont="1" applyFill="1"/>
    <xf numFmtId="2" fontId="0" fillId="0" borderId="0" xfId="0" applyNumberFormat="1"/>
    <xf numFmtId="2" fontId="1" fillId="3" borderId="2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46"/>
  <sheetViews>
    <sheetView tabSelected="1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H47" sqref="H47"/>
    </sheetView>
  </sheetViews>
  <sheetFormatPr defaultRowHeight="15" x14ac:dyDescent="0.25"/>
  <cols>
    <col min="2" max="2" width="43.85546875" customWidth="1"/>
    <col min="3" max="5" width="15.7109375" customWidth="1"/>
    <col min="6" max="8" width="15.7109375" style="37" customWidth="1"/>
    <col min="9" max="9" width="15.7109375" customWidth="1"/>
    <col min="10" max="10" width="15.7109375" style="37" customWidth="1"/>
    <col min="11" max="11" width="15.7109375" customWidth="1"/>
    <col min="12" max="12" width="15.7109375" style="37" customWidth="1"/>
    <col min="13" max="13" width="15.7109375" customWidth="1"/>
    <col min="14" max="16" width="15.7109375" style="37" customWidth="1"/>
    <col min="17" max="17" width="15.7109375" customWidth="1"/>
    <col min="18" max="18" width="15.7109375" style="37" customWidth="1"/>
    <col min="19" max="19" width="15.7109375" customWidth="1"/>
    <col min="20" max="20" width="15.7109375" style="37" customWidth="1"/>
    <col min="21" max="21" width="15.7109375" customWidth="1"/>
    <col min="22" max="24" width="15.7109375" style="37" customWidth="1"/>
    <col min="25" max="25" width="15.7109375" customWidth="1"/>
    <col min="26" max="26" width="15.7109375" style="37" customWidth="1"/>
    <col min="27" max="27" width="15.7109375" customWidth="1"/>
    <col min="28" max="28" width="15.7109375" style="37" customWidth="1"/>
    <col min="29" max="29" width="15.7109375" customWidth="1"/>
    <col min="30" max="32" width="15.7109375" style="37" customWidth="1"/>
    <col min="33" max="33" width="15.7109375" customWidth="1"/>
    <col min="34" max="34" width="15.7109375" style="37" customWidth="1"/>
    <col min="35" max="35" width="15.7109375" customWidth="1"/>
    <col min="36" max="36" width="15.7109375" style="37" customWidth="1"/>
    <col min="37" max="37" width="15.7109375" customWidth="1"/>
    <col min="38" max="40" width="15.7109375" style="37" customWidth="1"/>
    <col min="41" max="41" width="15.7109375" customWidth="1"/>
    <col min="42" max="42" width="15.7109375" style="37" customWidth="1"/>
    <col min="43" max="43" width="15.7109375" customWidth="1"/>
    <col min="44" max="44" width="15.7109375" style="37" customWidth="1"/>
    <col min="45" max="45" width="15.7109375" customWidth="1"/>
    <col min="46" max="48" width="15.7109375" style="37" customWidth="1"/>
    <col min="49" max="49" width="15.7109375" customWidth="1"/>
    <col min="50" max="50" width="15.7109375" style="37" customWidth="1"/>
  </cols>
  <sheetData>
    <row r="1" spans="1:50" ht="15.75" x14ac:dyDescent="0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33"/>
      <c r="L1" s="34"/>
      <c r="M1" s="33"/>
      <c r="N1" s="2"/>
      <c r="O1" s="2"/>
      <c r="P1" s="2"/>
      <c r="Q1" s="1"/>
      <c r="R1" s="2"/>
      <c r="S1" s="1"/>
      <c r="T1" s="2"/>
      <c r="U1" s="1"/>
      <c r="V1" s="2"/>
      <c r="W1" s="2"/>
      <c r="X1" s="2"/>
      <c r="Y1" s="1"/>
      <c r="Z1" s="2"/>
      <c r="AA1" s="1"/>
      <c r="AB1" s="2"/>
      <c r="AC1" s="1"/>
      <c r="AD1" s="2"/>
      <c r="AE1" s="2"/>
      <c r="AF1" s="2"/>
      <c r="AG1" s="1"/>
      <c r="AH1" s="2"/>
      <c r="AI1" s="1"/>
      <c r="AJ1" s="2"/>
      <c r="AK1" s="1"/>
      <c r="AL1" s="2"/>
      <c r="AM1" s="2"/>
      <c r="AN1" s="2"/>
      <c r="AO1" s="1"/>
      <c r="AP1" s="2"/>
      <c r="AQ1" s="1"/>
      <c r="AR1" s="2"/>
      <c r="AS1" s="1"/>
      <c r="AT1" s="2"/>
      <c r="AU1" s="2"/>
      <c r="AV1" s="2"/>
      <c r="AW1" s="1"/>
      <c r="AX1" s="2"/>
    </row>
    <row r="2" spans="1:50" ht="15.75" x14ac:dyDescent="0.25">
      <c r="A2" s="3"/>
      <c r="B2" s="4"/>
      <c r="C2" s="4"/>
      <c r="D2" s="5"/>
      <c r="E2" s="6"/>
      <c r="F2" s="5"/>
      <c r="G2" s="2"/>
      <c r="H2" s="2"/>
      <c r="I2" s="1"/>
      <c r="J2" s="2"/>
      <c r="K2" s="1"/>
      <c r="L2" s="2"/>
      <c r="M2" s="1"/>
      <c r="N2" s="2"/>
      <c r="O2" s="2"/>
      <c r="P2" s="2"/>
      <c r="Q2" s="1"/>
      <c r="R2" s="2"/>
      <c r="S2" s="1"/>
      <c r="T2" s="2"/>
      <c r="U2" s="1"/>
      <c r="V2" s="2"/>
      <c r="W2" s="2"/>
      <c r="X2" s="2"/>
      <c r="Y2" s="1"/>
      <c r="Z2" s="2"/>
      <c r="AA2" s="1"/>
      <c r="AB2" s="2"/>
      <c r="AC2" s="1"/>
      <c r="AD2" s="2"/>
      <c r="AE2" s="2"/>
      <c r="AF2" s="2"/>
      <c r="AG2" s="1"/>
      <c r="AH2" s="2"/>
      <c r="AI2" s="1"/>
      <c r="AJ2" s="2"/>
      <c r="AK2" s="1"/>
      <c r="AL2" s="2"/>
      <c r="AM2" s="2"/>
      <c r="AN2" s="2"/>
      <c r="AO2" s="1"/>
      <c r="AP2" s="2"/>
      <c r="AQ2" s="1"/>
      <c r="AR2" s="2"/>
      <c r="AS2" s="1"/>
      <c r="AT2" s="2"/>
      <c r="AU2" s="2"/>
      <c r="AV2" s="2"/>
      <c r="AW2" s="1"/>
      <c r="AX2" s="2"/>
    </row>
    <row r="3" spans="1:50" x14ac:dyDescent="0.25">
      <c r="A3" s="47" t="s">
        <v>1</v>
      </c>
      <c r="B3" s="47"/>
      <c r="C3" s="47"/>
      <c r="D3" s="47"/>
      <c r="E3" s="47"/>
      <c r="F3" s="47"/>
      <c r="G3" s="2"/>
      <c r="H3" s="2"/>
      <c r="I3" s="1"/>
      <c r="J3" s="2"/>
      <c r="K3" s="1"/>
      <c r="L3" s="2"/>
      <c r="M3" s="1"/>
      <c r="N3" s="2"/>
      <c r="O3" s="2"/>
      <c r="P3" s="2"/>
      <c r="Q3" s="1"/>
      <c r="R3" s="2"/>
      <c r="S3" s="1"/>
      <c r="T3" s="2"/>
      <c r="U3" s="1"/>
      <c r="V3" s="2"/>
      <c r="W3" s="2"/>
      <c r="X3" s="2"/>
      <c r="Y3" s="1"/>
      <c r="Z3" s="2"/>
      <c r="AA3" s="1"/>
      <c r="AB3" s="2"/>
      <c r="AC3" s="1"/>
      <c r="AD3" s="2"/>
      <c r="AE3" s="2"/>
      <c r="AF3" s="2"/>
      <c r="AG3" s="1"/>
      <c r="AH3" s="2"/>
      <c r="AI3" s="1"/>
      <c r="AJ3" s="2"/>
      <c r="AK3" s="1"/>
      <c r="AL3" s="2"/>
      <c r="AM3" s="2"/>
      <c r="AN3" s="2"/>
      <c r="AO3" s="1"/>
      <c r="AP3" s="2"/>
      <c r="AQ3" s="1"/>
      <c r="AR3" s="2"/>
      <c r="AS3" s="1"/>
      <c r="AT3" s="2"/>
      <c r="AU3" s="2"/>
      <c r="AV3" s="2"/>
      <c r="AW3" s="1"/>
      <c r="AX3" s="2"/>
    </row>
    <row r="4" spans="1:50" x14ac:dyDescent="0.25">
      <c r="A4" s="47"/>
      <c r="B4" s="47"/>
      <c r="C4" s="47"/>
      <c r="D4" s="47"/>
      <c r="E4" s="47"/>
      <c r="F4" s="47"/>
      <c r="G4" s="2"/>
      <c r="H4" s="2"/>
      <c r="I4" s="1"/>
      <c r="J4" s="2"/>
      <c r="K4" s="1"/>
      <c r="L4" s="2"/>
      <c r="M4" s="1"/>
      <c r="N4" s="2"/>
      <c r="O4" s="2"/>
      <c r="P4" s="2"/>
      <c r="Q4" s="1"/>
      <c r="R4" s="2"/>
      <c r="S4" s="1"/>
      <c r="T4" s="2"/>
      <c r="U4" s="1"/>
      <c r="V4" s="2"/>
      <c r="W4" s="2"/>
      <c r="X4" s="2"/>
      <c r="Y4" s="1"/>
      <c r="Z4" s="2"/>
      <c r="AA4" s="1"/>
      <c r="AB4" s="2"/>
      <c r="AC4" s="1"/>
      <c r="AD4" s="2"/>
      <c r="AE4" s="2"/>
      <c r="AF4" s="2"/>
      <c r="AG4" s="1"/>
      <c r="AH4" s="2"/>
      <c r="AI4" s="1"/>
      <c r="AJ4" s="2"/>
      <c r="AK4" s="1"/>
      <c r="AL4" s="2"/>
      <c r="AM4" s="2"/>
      <c r="AN4" s="2"/>
      <c r="AO4" s="1"/>
      <c r="AP4" s="2"/>
      <c r="AQ4" s="1"/>
      <c r="AR4" s="2"/>
      <c r="AS4" s="1"/>
      <c r="AT4" s="2"/>
      <c r="AU4" s="2"/>
      <c r="AV4" s="2"/>
      <c r="AW4" s="1"/>
      <c r="AX4" s="2"/>
    </row>
    <row r="5" spans="1:50" ht="15.75" x14ac:dyDescent="0.25">
      <c r="A5" s="3"/>
      <c r="B5" s="4"/>
      <c r="C5" s="48" t="s">
        <v>2</v>
      </c>
      <c r="D5" s="48"/>
      <c r="E5" s="48"/>
      <c r="F5" s="48"/>
      <c r="G5" s="48"/>
      <c r="H5" s="48"/>
      <c r="I5" s="48"/>
      <c r="J5" s="48"/>
      <c r="K5" s="1"/>
      <c r="L5" s="2"/>
      <c r="M5" s="1"/>
      <c r="N5" s="2"/>
      <c r="O5" s="2"/>
      <c r="P5" s="2"/>
      <c r="Q5" s="1"/>
      <c r="R5" s="2"/>
      <c r="S5" s="1"/>
      <c r="T5" s="2"/>
      <c r="U5" s="1"/>
      <c r="V5" s="2"/>
      <c r="W5" s="2"/>
      <c r="X5" s="2"/>
      <c r="Y5" s="1"/>
      <c r="Z5" s="2"/>
      <c r="AA5" s="1"/>
      <c r="AB5" s="2"/>
      <c r="AC5" s="1"/>
      <c r="AD5" s="2"/>
      <c r="AE5" s="2"/>
      <c r="AF5" s="2"/>
      <c r="AG5" s="1"/>
      <c r="AH5" s="2"/>
      <c r="AI5" s="1"/>
      <c r="AJ5" s="2"/>
      <c r="AK5" s="1"/>
      <c r="AL5" s="2"/>
      <c r="AM5" s="2"/>
      <c r="AN5" s="2"/>
      <c r="AO5" s="1"/>
      <c r="AP5" s="2"/>
      <c r="AQ5" s="1"/>
      <c r="AR5" s="2"/>
      <c r="AS5" s="1"/>
      <c r="AT5" s="2"/>
      <c r="AU5" s="2"/>
      <c r="AV5" s="2"/>
      <c r="AW5" s="1"/>
      <c r="AX5" s="2"/>
    </row>
    <row r="6" spans="1:50" ht="15.75" x14ac:dyDescent="0.25">
      <c r="A6" s="49" t="s">
        <v>3</v>
      </c>
      <c r="B6" s="49"/>
      <c r="C6" s="4"/>
      <c r="D6" s="5"/>
      <c r="E6" s="4"/>
      <c r="F6" s="5"/>
      <c r="G6" s="2"/>
      <c r="H6" s="2"/>
      <c r="I6" s="1"/>
      <c r="J6" s="2"/>
      <c r="K6" s="1"/>
      <c r="L6" s="2"/>
      <c r="M6" s="1"/>
      <c r="N6" s="2"/>
      <c r="O6" s="2"/>
      <c r="P6" s="2"/>
      <c r="Q6" s="1"/>
      <c r="R6" s="2"/>
      <c r="S6" s="1"/>
      <c r="T6" s="2"/>
      <c r="U6" s="1"/>
      <c r="V6" s="2"/>
      <c r="W6" s="2"/>
      <c r="X6" s="2"/>
      <c r="Y6" s="1"/>
      <c r="Z6" s="2"/>
      <c r="AA6" s="1"/>
      <c r="AB6" s="2"/>
      <c r="AC6" s="1"/>
      <c r="AD6" s="2"/>
      <c r="AE6" s="2"/>
      <c r="AF6" s="2"/>
      <c r="AG6" s="1"/>
      <c r="AH6" s="2"/>
      <c r="AI6" s="1"/>
      <c r="AJ6" s="2"/>
      <c r="AK6" s="1"/>
      <c r="AL6" s="2"/>
      <c r="AM6" s="2"/>
      <c r="AN6" s="2"/>
      <c r="AO6" s="1"/>
      <c r="AP6" s="2"/>
      <c r="AQ6" s="1"/>
      <c r="AR6" s="2"/>
      <c r="AS6" s="1"/>
      <c r="AT6" s="2"/>
      <c r="AU6" s="2"/>
      <c r="AV6" s="2"/>
      <c r="AW6" s="1"/>
      <c r="AX6" s="2"/>
    </row>
    <row r="7" spans="1:50" ht="15.75" x14ac:dyDescent="0.25">
      <c r="A7" s="3"/>
      <c r="B7" s="4"/>
      <c r="C7" s="4"/>
      <c r="D7" s="5"/>
      <c r="E7" s="4"/>
      <c r="F7" s="5"/>
      <c r="G7" s="2"/>
      <c r="H7" s="2"/>
      <c r="I7" s="1"/>
      <c r="J7" s="2"/>
      <c r="K7" s="1"/>
      <c r="L7" s="2"/>
      <c r="M7" s="1"/>
      <c r="N7" s="2"/>
      <c r="O7" s="2"/>
      <c r="P7" s="2"/>
      <c r="Q7" s="1"/>
      <c r="R7" s="2"/>
      <c r="S7" s="1"/>
      <c r="T7" s="2"/>
      <c r="U7" s="1"/>
      <c r="V7" s="2"/>
      <c r="W7" s="2"/>
      <c r="X7" s="2"/>
      <c r="Y7" s="1"/>
      <c r="Z7" s="2"/>
      <c r="AA7" s="1"/>
      <c r="AB7" s="2"/>
      <c r="AC7" s="1"/>
      <c r="AD7" s="2"/>
      <c r="AE7" s="2"/>
      <c r="AF7" s="2"/>
      <c r="AG7" s="1"/>
      <c r="AH7" s="2"/>
      <c r="AI7" s="1"/>
      <c r="AJ7" s="2"/>
      <c r="AK7" s="1"/>
      <c r="AL7" s="2"/>
      <c r="AM7" s="2"/>
      <c r="AN7" s="2"/>
      <c r="AO7" s="1"/>
      <c r="AP7" s="2"/>
      <c r="AQ7" s="1"/>
      <c r="AR7" s="2"/>
      <c r="AS7" s="1"/>
      <c r="AT7" s="2"/>
      <c r="AU7" s="2"/>
      <c r="AV7" s="2"/>
      <c r="AW7" s="1"/>
      <c r="AX7" s="2"/>
    </row>
    <row r="8" spans="1:50" ht="31.5" customHeight="1" x14ac:dyDescent="0.25">
      <c r="A8" s="50" t="s">
        <v>4</v>
      </c>
      <c r="B8" s="53" t="s">
        <v>5</v>
      </c>
      <c r="C8" s="56" t="s">
        <v>6</v>
      </c>
      <c r="D8" s="57"/>
      <c r="E8" s="57"/>
      <c r="F8" s="57"/>
      <c r="G8" s="57"/>
      <c r="H8" s="57"/>
      <c r="I8" s="57"/>
      <c r="J8" s="58"/>
      <c r="K8" s="43" t="s">
        <v>7</v>
      </c>
      <c r="L8" s="44"/>
      <c r="M8" s="44"/>
      <c r="N8" s="44"/>
      <c r="O8" s="44"/>
      <c r="P8" s="44"/>
      <c r="Q8" s="44"/>
      <c r="R8" s="45"/>
      <c r="S8" s="43" t="s">
        <v>8</v>
      </c>
      <c r="T8" s="44"/>
      <c r="U8" s="44"/>
      <c r="V8" s="44"/>
      <c r="W8" s="44"/>
      <c r="X8" s="44"/>
      <c r="Y8" s="44"/>
      <c r="Z8" s="45"/>
      <c r="AA8" s="43" t="s">
        <v>9</v>
      </c>
      <c r="AB8" s="44"/>
      <c r="AC8" s="44"/>
      <c r="AD8" s="44"/>
      <c r="AE8" s="44"/>
      <c r="AF8" s="44"/>
      <c r="AG8" s="44"/>
      <c r="AH8" s="45"/>
      <c r="AI8" s="43" t="s">
        <v>10</v>
      </c>
      <c r="AJ8" s="44"/>
      <c r="AK8" s="44"/>
      <c r="AL8" s="44"/>
      <c r="AM8" s="44"/>
      <c r="AN8" s="44"/>
      <c r="AO8" s="44"/>
      <c r="AP8" s="45"/>
      <c r="AQ8" s="43" t="s">
        <v>11</v>
      </c>
      <c r="AR8" s="44"/>
      <c r="AS8" s="44"/>
      <c r="AT8" s="44"/>
      <c r="AU8" s="44"/>
      <c r="AV8" s="44"/>
      <c r="AW8" s="44"/>
      <c r="AX8" s="45"/>
    </row>
    <row r="9" spans="1:50" ht="30.75" customHeight="1" x14ac:dyDescent="0.25">
      <c r="A9" s="51"/>
      <c r="B9" s="54"/>
      <c r="C9" s="40" t="s">
        <v>12</v>
      </c>
      <c r="D9" s="40"/>
      <c r="E9" s="40" t="s">
        <v>13</v>
      </c>
      <c r="F9" s="40"/>
      <c r="G9" s="43" t="s">
        <v>14</v>
      </c>
      <c r="H9" s="45"/>
      <c r="I9" s="40" t="s">
        <v>15</v>
      </c>
      <c r="J9" s="40"/>
      <c r="K9" s="40" t="s">
        <v>16</v>
      </c>
      <c r="L9" s="40"/>
      <c r="M9" s="40" t="s">
        <v>13</v>
      </c>
      <c r="N9" s="40"/>
      <c r="O9" s="38" t="s">
        <v>14</v>
      </c>
      <c r="P9" s="39"/>
      <c r="Q9" s="40" t="s">
        <v>15</v>
      </c>
      <c r="R9" s="40"/>
      <c r="S9" s="40" t="s">
        <v>16</v>
      </c>
      <c r="T9" s="40"/>
      <c r="U9" s="40" t="s">
        <v>13</v>
      </c>
      <c r="V9" s="40"/>
      <c r="W9" s="38" t="s">
        <v>14</v>
      </c>
      <c r="X9" s="39"/>
      <c r="Y9" s="40" t="s">
        <v>15</v>
      </c>
      <c r="Z9" s="40"/>
      <c r="AA9" s="40" t="s">
        <v>16</v>
      </c>
      <c r="AB9" s="40"/>
      <c r="AC9" s="40" t="s">
        <v>13</v>
      </c>
      <c r="AD9" s="40"/>
      <c r="AE9" s="38" t="s">
        <v>14</v>
      </c>
      <c r="AF9" s="39"/>
      <c r="AG9" s="40" t="s">
        <v>15</v>
      </c>
      <c r="AH9" s="40"/>
      <c r="AI9" s="40" t="s">
        <v>16</v>
      </c>
      <c r="AJ9" s="40"/>
      <c r="AK9" s="40" t="s">
        <v>13</v>
      </c>
      <c r="AL9" s="40"/>
      <c r="AM9" s="38" t="s">
        <v>14</v>
      </c>
      <c r="AN9" s="39"/>
      <c r="AO9" s="40" t="s">
        <v>15</v>
      </c>
      <c r="AP9" s="40"/>
      <c r="AQ9" s="40" t="s">
        <v>16</v>
      </c>
      <c r="AR9" s="40"/>
      <c r="AS9" s="40" t="s">
        <v>13</v>
      </c>
      <c r="AT9" s="40"/>
      <c r="AU9" s="38" t="s">
        <v>14</v>
      </c>
      <c r="AV9" s="39"/>
      <c r="AW9" s="40" t="s">
        <v>15</v>
      </c>
      <c r="AX9" s="40"/>
    </row>
    <row r="10" spans="1:50" ht="26.25" customHeight="1" x14ac:dyDescent="0.25">
      <c r="A10" s="52"/>
      <c r="B10" s="55"/>
      <c r="C10" s="7" t="s">
        <v>17</v>
      </c>
      <c r="D10" s="8" t="s">
        <v>18</v>
      </c>
      <c r="E10" s="7" t="s">
        <v>17</v>
      </c>
      <c r="F10" s="8" t="s">
        <v>18</v>
      </c>
      <c r="G10" s="8" t="s">
        <v>17</v>
      </c>
      <c r="H10" s="8" t="s">
        <v>18</v>
      </c>
      <c r="I10" s="7" t="s">
        <v>17</v>
      </c>
      <c r="J10" s="8" t="s">
        <v>18</v>
      </c>
      <c r="K10" s="7" t="s">
        <v>17</v>
      </c>
      <c r="L10" s="8" t="s">
        <v>18</v>
      </c>
      <c r="M10" s="7" t="s">
        <v>17</v>
      </c>
      <c r="N10" s="8" t="s">
        <v>18</v>
      </c>
      <c r="O10" s="8" t="s">
        <v>17</v>
      </c>
      <c r="P10" s="8" t="s">
        <v>18</v>
      </c>
      <c r="Q10" s="7" t="s">
        <v>17</v>
      </c>
      <c r="R10" s="8" t="s">
        <v>18</v>
      </c>
      <c r="S10" s="7" t="s">
        <v>17</v>
      </c>
      <c r="T10" s="8" t="s">
        <v>18</v>
      </c>
      <c r="U10" s="7" t="s">
        <v>17</v>
      </c>
      <c r="V10" s="8" t="s">
        <v>18</v>
      </c>
      <c r="W10" s="8" t="s">
        <v>17</v>
      </c>
      <c r="X10" s="8" t="s">
        <v>18</v>
      </c>
      <c r="Y10" s="7" t="s">
        <v>17</v>
      </c>
      <c r="Z10" s="8" t="s">
        <v>18</v>
      </c>
      <c r="AA10" s="7" t="s">
        <v>17</v>
      </c>
      <c r="AB10" s="8" t="s">
        <v>18</v>
      </c>
      <c r="AC10" s="7" t="s">
        <v>17</v>
      </c>
      <c r="AD10" s="8" t="s">
        <v>18</v>
      </c>
      <c r="AE10" s="8" t="s">
        <v>17</v>
      </c>
      <c r="AF10" s="8" t="s">
        <v>18</v>
      </c>
      <c r="AG10" s="7" t="s">
        <v>17</v>
      </c>
      <c r="AH10" s="8" t="s">
        <v>18</v>
      </c>
      <c r="AI10" s="7" t="s">
        <v>17</v>
      </c>
      <c r="AJ10" s="8" t="s">
        <v>18</v>
      </c>
      <c r="AK10" s="7" t="s">
        <v>17</v>
      </c>
      <c r="AL10" s="8" t="s">
        <v>18</v>
      </c>
      <c r="AM10" s="8" t="s">
        <v>17</v>
      </c>
      <c r="AN10" s="8" t="s">
        <v>18</v>
      </c>
      <c r="AO10" s="7" t="s">
        <v>17</v>
      </c>
      <c r="AP10" s="8" t="s">
        <v>18</v>
      </c>
      <c r="AQ10" s="7" t="s">
        <v>17</v>
      </c>
      <c r="AR10" s="8" t="s">
        <v>18</v>
      </c>
      <c r="AS10" s="7" t="s">
        <v>17</v>
      </c>
      <c r="AT10" s="8" t="s">
        <v>18</v>
      </c>
      <c r="AU10" s="8" t="s">
        <v>17</v>
      </c>
      <c r="AV10" s="8" t="s">
        <v>18</v>
      </c>
      <c r="AW10" s="7" t="s">
        <v>17</v>
      </c>
      <c r="AX10" s="8" t="s">
        <v>18</v>
      </c>
    </row>
    <row r="11" spans="1:50" x14ac:dyDescent="0.25">
      <c r="A11" s="9">
        <v>1</v>
      </c>
      <c r="B11" s="10" t="s">
        <v>19</v>
      </c>
      <c r="C11" s="11"/>
      <c r="D11" s="12"/>
      <c r="E11" s="11"/>
      <c r="F11" s="12"/>
      <c r="G11" s="12"/>
      <c r="H11" s="12"/>
      <c r="I11" s="11"/>
      <c r="J11" s="12"/>
      <c r="K11" s="11"/>
      <c r="L11" s="12"/>
      <c r="M11" s="11"/>
      <c r="N11" s="12"/>
      <c r="O11" s="12"/>
      <c r="P11" s="12"/>
      <c r="Q11" s="11"/>
      <c r="R11" s="12"/>
      <c r="S11" s="11"/>
      <c r="T11" s="12"/>
      <c r="U11" s="11"/>
      <c r="V11" s="12"/>
      <c r="W11" s="12"/>
      <c r="X11" s="12"/>
      <c r="Y11" s="11"/>
      <c r="Z11" s="12"/>
      <c r="AA11" s="11"/>
      <c r="AB11" s="12"/>
      <c r="AC11" s="11"/>
      <c r="AD11" s="12"/>
      <c r="AE11" s="12"/>
      <c r="AF11" s="12"/>
      <c r="AG11" s="11"/>
      <c r="AH11" s="12"/>
      <c r="AI11" s="11"/>
      <c r="AJ11" s="12"/>
      <c r="AK11" s="11"/>
      <c r="AL11" s="12"/>
      <c r="AM11" s="12"/>
      <c r="AN11" s="12"/>
      <c r="AO11" s="11"/>
      <c r="AP11" s="12"/>
      <c r="AQ11" s="11"/>
      <c r="AR11" s="12"/>
      <c r="AS11" s="11"/>
      <c r="AT11" s="12"/>
      <c r="AU11" s="12"/>
      <c r="AV11" s="12"/>
      <c r="AW11" s="11"/>
      <c r="AX11" s="12"/>
    </row>
    <row r="12" spans="1:50" x14ac:dyDescent="0.25">
      <c r="A12" s="13" t="s">
        <v>20</v>
      </c>
      <c r="B12" s="14" t="s">
        <v>21</v>
      </c>
      <c r="C12" s="15">
        <f t="shared" ref="C12:F40" si="0">K12+S12+AA12+AI12+AQ12</f>
        <v>7068717</v>
      </c>
      <c r="D12" s="16">
        <f t="shared" si="0"/>
        <v>1624900190</v>
      </c>
      <c r="E12" s="15">
        <f t="shared" si="0"/>
        <v>1443114</v>
      </c>
      <c r="F12" s="16">
        <f t="shared" si="0"/>
        <v>408943222.26999998</v>
      </c>
      <c r="G12" s="16">
        <f t="shared" ref="G12:H41" si="1">E12*100/C12</f>
        <v>20.41550114398412</v>
      </c>
      <c r="H12" s="16">
        <f t="shared" si="1"/>
        <v>25.167282568291164</v>
      </c>
      <c r="I12" s="15">
        <f t="shared" ref="I12:J40" si="2">Q12+Y12+AG12+AO12+AW12</f>
        <v>7616056</v>
      </c>
      <c r="J12" s="16">
        <f>R12+Z12+AH12+AP12+AX12</f>
        <v>1541364547.6399999</v>
      </c>
      <c r="K12" s="15">
        <v>4533052</v>
      </c>
      <c r="L12" s="16">
        <v>1023823293</v>
      </c>
      <c r="M12" s="15">
        <v>953002</v>
      </c>
      <c r="N12" s="16">
        <v>258995759.31999999</v>
      </c>
      <c r="O12" s="16">
        <f t="shared" ref="O12:P41" si="3">M12*100/K12</f>
        <v>21.023407629120513</v>
      </c>
      <c r="P12" s="16">
        <f t="shared" si="3"/>
        <v>25.296919994962451</v>
      </c>
      <c r="Q12" s="15">
        <v>4389942</v>
      </c>
      <c r="R12" s="16">
        <v>941533450.70000005</v>
      </c>
      <c r="S12" s="15">
        <v>750885</v>
      </c>
      <c r="T12" s="16">
        <v>195012941</v>
      </c>
      <c r="U12" s="15">
        <v>125275</v>
      </c>
      <c r="V12" s="16">
        <v>85343452.090000004</v>
      </c>
      <c r="W12" s="16">
        <f t="shared" ref="W12:X41" si="4">U12*100/S12</f>
        <v>16.683646630309568</v>
      </c>
      <c r="X12" s="16">
        <f t="shared" si="4"/>
        <v>43.762968576531541</v>
      </c>
      <c r="Y12" s="15">
        <v>498618</v>
      </c>
      <c r="Z12" s="16">
        <v>234156396.03999999</v>
      </c>
      <c r="AA12" s="15">
        <v>1218591</v>
      </c>
      <c r="AB12" s="16">
        <v>274520908</v>
      </c>
      <c r="AC12" s="15">
        <v>240490</v>
      </c>
      <c r="AD12" s="16">
        <v>46929426.369999997</v>
      </c>
      <c r="AE12" s="16">
        <f t="shared" ref="AE12:AF41" si="5">AC12*100/AA12</f>
        <v>19.735087490388491</v>
      </c>
      <c r="AF12" s="16">
        <f t="shared" si="5"/>
        <v>17.095028102558949</v>
      </c>
      <c r="AG12" s="15">
        <v>1456604</v>
      </c>
      <c r="AH12" s="16">
        <v>231463057.77000001</v>
      </c>
      <c r="AI12" s="15">
        <v>27361</v>
      </c>
      <c r="AJ12" s="16">
        <v>9354455</v>
      </c>
      <c r="AK12" s="15">
        <v>28435</v>
      </c>
      <c r="AL12" s="16">
        <v>4511648.3499999996</v>
      </c>
      <c r="AM12" s="16">
        <f t="shared" ref="AM12:AN41" si="6">AK12*100/AI12</f>
        <v>103.92529512810205</v>
      </c>
      <c r="AN12" s="16">
        <f t="shared" si="6"/>
        <v>48.229943379918971</v>
      </c>
      <c r="AO12" s="15">
        <v>193588</v>
      </c>
      <c r="AP12" s="16">
        <v>11863810.09</v>
      </c>
      <c r="AQ12" s="15">
        <v>538828</v>
      </c>
      <c r="AR12" s="16">
        <v>122188593</v>
      </c>
      <c r="AS12" s="15">
        <v>95912</v>
      </c>
      <c r="AT12" s="16">
        <v>13162936.140000001</v>
      </c>
      <c r="AU12" s="16">
        <f t="shared" ref="AU12:AV41" si="7">AS12*100/AQ12</f>
        <v>17.800114322195579</v>
      </c>
      <c r="AV12" s="16">
        <f t="shared" si="7"/>
        <v>10.772639095696928</v>
      </c>
      <c r="AW12" s="15">
        <v>1077304</v>
      </c>
      <c r="AX12" s="16">
        <v>122347833.04000001</v>
      </c>
    </row>
    <row r="13" spans="1:50" x14ac:dyDescent="0.25">
      <c r="A13" s="17" t="s">
        <v>22</v>
      </c>
      <c r="B13" s="18" t="s">
        <v>23</v>
      </c>
      <c r="C13" s="19">
        <f t="shared" si="0"/>
        <v>6690819</v>
      </c>
      <c r="D13" s="20">
        <f t="shared" si="0"/>
        <v>1392047178</v>
      </c>
      <c r="E13" s="19">
        <f t="shared" si="0"/>
        <v>1380669</v>
      </c>
      <c r="F13" s="20">
        <f t="shared" si="0"/>
        <v>287820804.40000004</v>
      </c>
      <c r="G13" s="20">
        <f t="shared" si="1"/>
        <v>20.635276488573371</v>
      </c>
      <c r="H13" s="20">
        <f t="shared" si="1"/>
        <v>20.676081166553683</v>
      </c>
      <c r="I13" s="19">
        <f t="shared" si="2"/>
        <v>7273809</v>
      </c>
      <c r="J13" s="20">
        <f t="shared" si="2"/>
        <v>1190480374.5900002</v>
      </c>
      <c r="K13" s="19">
        <v>4300588</v>
      </c>
      <c r="L13" s="20">
        <v>880404802</v>
      </c>
      <c r="M13" s="19">
        <v>909477</v>
      </c>
      <c r="N13" s="20">
        <v>201998509.16</v>
      </c>
      <c r="O13" s="20">
        <f>M13*100/K13</f>
        <v>21.147736077020166</v>
      </c>
      <c r="P13" s="20">
        <f>N13*100/L13</f>
        <v>22.943821830721909</v>
      </c>
      <c r="Q13" s="19">
        <v>4192249</v>
      </c>
      <c r="R13" s="20">
        <v>772156386.08000004</v>
      </c>
      <c r="S13" s="19">
        <v>690951</v>
      </c>
      <c r="T13" s="20">
        <v>157061022</v>
      </c>
      <c r="U13" s="19">
        <v>122867</v>
      </c>
      <c r="V13" s="20">
        <v>39759331.93</v>
      </c>
      <c r="W13" s="20">
        <f t="shared" ref="W13:W15" si="8">U13*100/S13</f>
        <v>17.782302941887341</v>
      </c>
      <c r="X13" s="20">
        <f t="shared" ref="X13:X15" si="9">V13*100/T13</f>
        <v>25.314576095143455</v>
      </c>
      <c r="Y13" s="19">
        <v>488239</v>
      </c>
      <c r="Z13" s="20">
        <v>161185038.52000001</v>
      </c>
      <c r="AA13" s="19">
        <v>1144564</v>
      </c>
      <c r="AB13" s="20">
        <v>235029713</v>
      </c>
      <c r="AC13" s="19">
        <v>224028</v>
      </c>
      <c r="AD13" s="20">
        <v>28544635.649999999</v>
      </c>
      <c r="AE13" s="20">
        <f t="shared" ref="AE13:AE15" si="10">AC13*100/AA13</f>
        <v>19.57321739981338</v>
      </c>
      <c r="AF13" s="20">
        <f t="shared" ref="AF13:AF15" si="11">AD13*100/AB13</f>
        <v>12.145117860055421</v>
      </c>
      <c r="AG13" s="19">
        <v>1323415</v>
      </c>
      <c r="AH13" s="20">
        <v>142706143.34999999</v>
      </c>
      <c r="AI13" s="19">
        <v>27361</v>
      </c>
      <c r="AJ13" s="20">
        <v>9354455</v>
      </c>
      <c r="AK13" s="19">
        <v>28434</v>
      </c>
      <c r="AL13" s="20">
        <v>4510987.9800000004</v>
      </c>
      <c r="AM13" s="20">
        <f t="shared" ref="AM13:AM15" si="12">AK13*100/AI13</f>
        <v>103.92164029092504</v>
      </c>
      <c r="AN13" s="20">
        <f t="shared" ref="AN13:AN15" si="13">AL13*100/AJ13</f>
        <v>48.222883962774965</v>
      </c>
      <c r="AO13" s="19">
        <v>193579</v>
      </c>
      <c r="AP13" s="20">
        <v>11673511.15</v>
      </c>
      <c r="AQ13" s="19">
        <v>527355</v>
      </c>
      <c r="AR13" s="20">
        <v>110197186</v>
      </c>
      <c r="AS13" s="19">
        <v>95863</v>
      </c>
      <c r="AT13" s="20">
        <v>13007339.68</v>
      </c>
      <c r="AU13" s="20">
        <f t="shared" ref="AU13:AU15" si="14">AS13*100/AQ13</f>
        <v>18.178077386200947</v>
      </c>
      <c r="AV13" s="20">
        <f t="shared" ref="AV13:AV15" si="15">AT13*100/AR13</f>
        <v>11.803694950976334</v>
      </c>
      <c r="AW13" s="19">
        <v>1076327</v>
      </c>
      <c r="AX13" s="20">
        <v>102759295.48999999</v>
      </c>
    </row>
    <row r="14" spans="1:50" x14ac:dyDescent="0.25">
      <c r="A14" s="17" t="s">
        <v>24</v>
      </c>
      <c r="B14" s="18" t="s">
        <v>25</v>
      </c>
      <c r="C14" s="19">
        <f t="shared" si="0"/>
        <v>33412</v>
      </c>
      <c r="D14" s="20">
        <f t="shared" si="0"/>
        <v>72455387</v>
      </c>
      <c r="E14" s="19">
        <f t="shared" si="0"/>
        <v>4850</v>
      </c>
      <c r="F14" s="20">
        <f t="shared" si="0"/>
        <v>5706277.79</v>
      </c>
      <c r="G14" s="20">
        <f t="shared" si="1"/>
        <v>14.515742846881359</v>
      </c>
      <c r="H14" s="20">
        <f t="shared" si="1"/>
        <v>7.875574234390605</v>
      </c>
      <c r="I14" s="19">
        <f t="shared" si="2"/>
        <v>19448</v>
      </c>
      <c r="J14" s="20">
        <f t="shared" si="2"/>
        <v>24554269.639999997</v>
      </c>
      <c r="K14" s="19">
        <v>20894</v>
      </c>
      <c r="L14" s="20">
        <v>45861618</v>
      </c>
      <c r="M14" s="19">
        <v>4638</v>
      </c>
      <c r="N14" s="20">
        <v>1897881.89</v>
      </c>
      <c r="O14" s="20">
        <f t="shared" ref="O14:O15" si="16">M14*100/K14</f>
        <v>22.197760122523214</v>
      </c>
      <c r="P14" s="20">
        <f t="shared" ref="P14:P15" si="17">N14*100/L14</f>
        <v>4.1382793995623963</v>
      </c>
      <c r="Q14" s="19">
        <v>17391</v>
      </c>
      <c r="R14" s="20">
        <v>10993877.51</v>
      </c>
      <c r="S14" s="19">
        <v>5846</v>
      </c>
      <c r="T14" s="20">
        <v>12823510</v>
      </c>
      <c r="U14" s="19">
        <v>140</v>
      </c>
      <c r="V14" s="20">
        <v>3667650.3</v>
      </c>
      <c r="W14" s="20">
        <f t="shared" si="8"/>
        <v>2.3947998631542937</v>
      </c>
      <c r="X14" s="20">
        <f t="shared" si="9"/>
        <v>28.600986001492572</v>
      </c>
      <c r="Y14" s="19">
        <v>608</v>
      </c>
      <c r="Z14" s="20">
        <v>11177353.08</v>
      </c>
      <c r="AA14" s="19">
        <v>2728</v>
      </c>
      <c r="AB14" s="20">
        <v>5094426</v>
      </c>
      <c r="AC14" s="19">
        <v>24</v>
      </c>
      <c r="AD14" s="20">
        <v>25149.200000000001</v>
      </c>
      <c r="AE14" s="20">
        <f t="shared" si="10"/>
        <v>0.87976539589442815</v>
      </c>
      <c r="AF14" s="20">
        <f t="shared" si="11"/>
        <v>0.4936611111830852</v>
      </c>
      <c r="AG14" s="19">
        <v>478</v>
      </c>
      <c r="AH14" s="20">
        <v>373820.02</v>
      </c>
      <c r="AI14" s="19">
        <v>0</v>
      </c>
      <c r="AJ14" s="20">
        <v>0</v>
      </c>
      <c r="AK14" s="19">
        <v>0</v>
      </c>
      <c r="AL14" s="20">
        <v>0</v>
      </c>
      <c r="AM14" s="20" t="e">
        <f t="shared" si="12"/>
        <v>#DIV/0!</v>
      </c>
      <c r="AN14" s="20" t="e">
        <f t="shared" si="13"/>
        <v>#DIV/0!</v>
      </c>
      <c r="AO14" s="19">
        <v>1</v>
      </c>
      <c r="AP14" s="20">
        <v>33385.65</v>
      </c>
      <c r="AQ14" s="19">
        <v>3944</v>
      </c>
      <c r="AR14" s="20">
        <v>8675833</v>
      </c>
      <c r="AS14" s="19">
        <v>48</v>
      </c>
      <c r="AT14" s="20">
        <v>115596.4</v>
      </c>
      <c r="AU14" s="20">
        <f t="shared" si="14"/>
        <v>1.2170385395537526</v>
      </c>
      <c r="AV14" s="20">
        <f t="shared" si="15"/>
        <v>1.3323954022628144</v>
      </c>
      <c r="AW14" s="19">
        <v>970</v>
      </c>
      <c r="AX14" s="20">
        <v>1975833.38</v>
      </c>
    </row>
    <row r="15" spans="1:50" x14ac:dyDescent="0.25">
      <c r="A15" s="17" t="s">
        <v>26</v>
      </c>
      <c r="B15" s="18" t="s">
        <v>27</v>
      </c>
      <c r="C15" s="19">
        <f t="shared" si="0"/>
        <v>344486</v>
      </c>
      <c r="D15" s="20">
        <f t="shared" si="0"/>
        <v>160397625</v>
      </c>
      <c r="E15" s="19">
        <f t="shared" si="0"/>
        <v>57595</v>
      </c>
      <c r="F15" s="20">
        <f t="shared" si="0"/>
        <v>115416139.72000001</v>
      </c>
      <c r="G15" s="20">
        <f t="shared" si="1"/>
        <v>16.719111952299947</v>
      </c>
      <c r="H15" s="20">
        <f t="shared" si="1"/>
        <v>71.956264763895362</v>
      </c>
      <c r="I15" s="19">
        <f t="shared" si="2"/>
        <v>322799</v>
      </c>
      <c r="J15" s="20">
        <f t="shared" si="2"/>
        <v>326329903.37689996</v>
      </c>
      <c r="K15" s="19">
        <v>211570</v>
      </c>
      <c r="L15" s="20">
        <v>97556873</v>
      </c>
      <c r="M15" s="19">
        <v>38887</v>
      </c>
      <c r="N15" s="20">
        <v>55099368.119999997</v>
      </c>
      <c r="O15" s="20">
        <f t="shared" si="16"/>
        <v>18.38020513305289</v>
      </c>
      <c r="P15" s="20">
        <f t="shared" si="17"/>
        <v>56.479227373349694</v>
      </c>
      <c r="Q15" s="19">
        <v>180302</v>
      </c>
      <c r="R15" s="20">
        <v>158383187.09369999</v>
      </c>
      <c r="S15" s="19">
        <v>54088</v>
      </c>
      <c r="T15" s="20">
        <v>25128409</v>
      </c>
      <c r="U15" s="19">
        <v>2268</v>
      </c>
      <c r="V15" s="20">
        <v>41916469.780000001</v>
      </c>
      <c r="W15" s="20">
        <f t="shared" si="8"/>
        <v>4.1931666913178525</v>
      </c>
      <c r="X15" s="20">
        <f t="shared" si="9"/>
        <v>166.80908759484137</v>
      </c>
      <c r="Y15" s="19">
        <v>9771</v>
      </c>
      <c r="Z15" s="20">
        <v>61794004.426899999</v>
      </c>
      <c r="AA15" s="19">
        <v>71299</v>
      </c>
      <c r="AB15" s="20">
        <v>34396769</v>
      </c>
      <c r="AC15" s="19">
        <v>16438</v>
      </c>
      <c r="AD15" s="20">
        <v>18359641.449999999</v>
      </c>
      <c r="AE15" s="20">
        <f t="shared" si="10"/>
        <v>23.055021809562547</v>
      </c>
      <c r="AF15" s="20">
        <f t="shared" si="11"/>
        <v>53.376064042526785</v>
      </c>
      <c r="AG15" s="19">
        <v>132711</v>
      </c>
      <c r="AH15" s="20">
        <v>88383094.4023</v>
      </c>
      <c r="AI15" s="19">
        <v>0</v>
      </c>
      <c r="AJ15" s="20">
        <v>0</v>
      </c>
      <c r="AK15" s="19">
        <v>1</v>
      </c>
      <c r="AL15" s="20">
        <v>660.37</v>
      </c>
      <c r="AM15" s="20" t="e">
        <f t="shared" si="12"/>
        <v>#DIV/0!</v>
      </c>
      <c r="AN15" s="20" t="e">
        <f t="shared" si="13"/>
        <v>#DIV/0!</v>
      </c>
      <c r="AO15" s="19">
        <v>8</v>
      </c>
      <c r="AP15" s="20">
        <v>156913.28700000001</v>
      </c>
      <c r="AQ15" s="19">
        <v>7529</v>
      </c>
      <c r="AR15" s="20">
        <v>3315574</v>
      </c>
      <c r="AS15" s="19">
        <v>1</v>
      </c>
      <c r="AT15" s="20">
        <v>40000</v>
      </c>
      <c r="AU15" s="20">
        <f t="shared" si="14"/>
        <v>1.3281976358082082E-2</v>
      </c>
      <c r="AV15" s="20">
        <f t="shared" si="15"/>
        <v>1.2064276049938865</v>
      </c>
      <c r="AW15" s="19">
        <v>7</v>
      </c>
      <c r="AX15" s="20">
        <v>17612704.166999999</v>
      </c>
    </row>
    <row r="16" spans="1:50" ht="30" x14ac:dyDescent="0.25">
      <c r="A16" s="17"/>
      <c r="B16" s="22" t="s">
        <v>28</v>
      </c>
      <c r="C16" s="19">
        <f t="shared" ref="C16:C17" si="18">K16+S16+AA16+AI16+AQ16</f>
        <v>0</v>
      </c>
      <c r="D16" s="20">
        <f t="shared" ref="D16:D17" si="19">L16+T16+AB16+AJ16+AR16</f>
        <v>0</v>
      </c>
      <c r="E16" s="19">
        <f t="shared" ref="E16:E17" si="20">M16+U16+AC16+AK16+AS16</f>
        <v>83</v>
      </c>
      <c r="F16" s="20">
        <f t="shared" ref="F16:F17" si="21">N16+V16+AD16+AL16+AT16</f>
        <v>141954.41</v>
      </c>
      <c r="G16" s="20" t="e">
        <f t="shared" ref="G16:G17" si="22">E16*100/C16</f>
        <v>#DIV/0!</v>
      </c>
      <c r="H16" s="20" t="e">
        <f t="shared" ref="H16:H17" si="23">F16*100/D16</f>
        <v>#DIV/0!</v>
      </c>
      <c r="I16" s="19">
        <f t="shared" ref="I16:I17" si="24">Q16+Y16+AG16+AO16+AW16</f>
        <v>213</v>
      </c>
      <c r="J16" s="20">
        <f t="shared" ref="J16:J17" si="25">R16+Z16+AH16+AP16+AX16</f>
        <v>317723.97360000003</v>
      </c>
      <c r="K16" s="19">
        <v>0</v>
      </c>
      <c r="L16" s="20">
        <v>0</v>
      </c>
      <c r="M16" s="19">
        <v>76</v>
      </c>
      <c r="N16" s="20">
        <v>26414.98</v>
      </c>
      <c r="O16" s="20" t="e">
        <f t="shared" ref="O16:O17" si="26">M16*100/K16</f>
        <v>#DIV/0!</v>
      </c>
      <c r="P16" s="20" t="e">
        <f t="shared" ref="P16:P17" si="27">N16*100/L16</f>
        <v>#DIV/0!</v>
      </c>
      <c r="Q16" s="19">
        <v>194</v>
      </c>
      <c r="R16" s="20">
        <v>130096.4589</v>
      </c>
      <c r="S16" s="19">
        <v>0</v>
      </c>
      <c r="T16" s="20">
        <v>0</v>
      </c>
      <c r="U16" s="19">
        <v>7</v>
      </c>
      <c r="V16" s="20">
        <v>115539.43</v>
      </c>
      <c r="W16" s="20" t="e">
        <f t="shared" ref="W16:W17" si="28">U16*100/S16</f>
        <v>#DIV/0!</v>
      </c>
      <c r="X16" s="20" t="e">
        <f t="shared" ref="X16:X17" si="29">V16*100/T16</f>
        <v>#DIV/0!</v>
      </c>
      <c r="Y16" s="19">
        <v>19</v>
      </c>
      <c r="Z16" s="20">
        <v>187627.5147</v>
      </c>
      <c r="AA16" s="19">
        <v>0</v>
      </c>
      <c r="AB16" s="20">
        <v>0</v>
      </c>
      <c r="AC16" s="19">
        <v>0</v>
      </c>
      <c r="AD16" s="20">
        <v>0</v>
      </c>
      <c r="AE16" s="20" t="e">
        <f t="shared" ref="AE16:AE17" si="30">AC16*100/AA16</f>
        <v>#DIV/0!</v>
      </c>
      <c r="AF16" s="20" t="e">
        <f t="shared" ref="AF16:AF17" si="31">AD16*100/AB16</f>
        <v>#DIV/0!</v>
      </c>
      <c r="AG16" s="19">
        <v>0</v>
      </c>
      <c r="AH16" s="20">
        <v>0</v>
      </c>
      <c r="AI16" s="19">
        <v>0</v>
      </c>
      <c r="AJ16" s="20">
        <v>0</v>
      </c>
      <c r="AK16" s="19">
        <v>0</v>
      </c>
      <c r="AL16" s="20">
        <v>0</v>
      </c>
      <c r="AM16" s="20" t="e">
        <f t="shared" ref="AM16:AM17" si="32">AK16*100/AI16</f>
        <v>#DIV/0!</v>
      </c>
      <c r="AN16" s="20" t="e">
        <f t="shared" ref="AN16:AN17" si="33">AL16*100/AJ16</f>
        <v>#DIV/0!</v>
      </c>
      <c r="AO16" s="19">
        <v>0</v>
      </c>
      <c r="AP16" s="20">
        <v>0</v>
      </c>
      <c r="AQ16" s="19">
        <v>0</v>
      </c>
      <c r="AR16" s="20">
        <v>0</v>
      </c>
      <c r="AS16" s="19">
        <v>0</v>
      </c>
      <c r="AT16" s="20">
        <v>0</v>
      </c>
      <c r="AU16" s="20" t="e">
        <f t="shared" ref="AU16:AU17" si="34">AS16*100/AQ16</f>
        <v>#DIV/0!</v>
      </c>
      <c r="AV16" s="20" t="e">
        <f t="shared" ref="AV16:AV17" si="35">AT16*100/AR16</f>
        <v>#DIV/0!</v>
      </c>
      <c r="AW16" s="19">
        <v>0</v>
      </c>
      <c r="AX16" s="20">
        <v>0</v>
      </c>
    </row>
    <row r="17" spans="1:50" ht="30" x14ac:dyDescent="0.25">
      <c r="A17" s="17"/>
      <c r="B17" s="22" t="s">
        <v>29</v>
      </c>
      <c r="C17" s="19">
        <f t="shared" si="18"/>
        <v>671506</v>
      </c>
      <c r="D17" s="20">
        <f t="shared" si="19"/>
        <v>154365600</v>
      </c>
      <c r="E17" s="19">
        <f t="shared" si="20"/>
        <v>1060838</v>
      </c>
      <c r="F17" s="20">
        <f t="shared" si="21"/>
        <v>203526023.81000003</v>
      </c>
      <c r="G17" s="20">
        <f t="shared" si="22"/>
        <v>157.97893094030434</v>
      </c>
      <c r="H17" s="20">
        <f t="shared" si="23"/>
        <v>131.84674811616063</v>
      </c>
      <c r="I17" s="19">
        <f t="shared" si="24"/>
        <v>5338327</v>
      </c>
      <c r="J17" s="20">
        <f t="shared" si="25"/>
        <v>848961846.97000003</v>
      </c>
      <c r="K17" s="19">
        <v>430627</v>
      </c>
      <c r="L17" s="20">
        <v>97263700</v>
      </c>
      <c r="M17" s="19">
        <v>671847</v>
      </c>
      <c r="N17" s="20">
        <v>145623105.31</v>
      </c>
      <c r="O17" s="20">
        <f t="shared" si="26"/>
        <v>156.01599528129913</v>
      </c>
      <c r="P17" s="20">
        <f t="shared" si="27"/>
        <v>149.71989067863962</v>
      </c>
      <c r="Q17" s="19">
        <v>3757099</v>
      </c>
      <c r="R17" s="20">
        <v>644561355.08000004</v>
      </c>
      <c r="S17" s="19">
        <v>71341</v>
      </c>
      <c r="T17" s="20">
        <v>18526700</v>
      </c>
      <c r="U17" s="19">
        <v>58350</v>
      </c>
      <c r="V17" s="20">
        <v>13804820.99</v>
      </c>
      <c r="W17" s="20">
        <f t="shared" si="28"/>
        <v>81.790274876999206</v>
      </c>
      <c r="X17" s="20">
        <f t="shared" si="29"/>
        <v>74.513113452476702</v>
      </c>
      <c r="Y17" s="19">
        <v>279026</v>
      </c>
      <c r="Z17" s="20">
        <v>64812361.770000003</v>
      </c>
      <c r="AA17" s="19">
        <v>115759</v>
      </c>
      <c r="AB17" s="20">
        <v>26079500</v>
      </c>
      <c r="AC17" s="19">
        <v>206932</v>
      </c>
      <c r="AD17" s="20">
        <v>26919452.710000001</v>
      </c>
      <c r="AE17" s="20">
        <f t="shared" si="30"/>
        <v>178.76104665727934</v>
      </c>
      <c r="AF17" s="20">
        <f t="shared" si="31"/>
        <v>103.22073931632124</v>
      </c>
      <c r="AG17" s="19">
        <v>206932</v>
      </c>
      <c r="AH17" s="20">
        <v>26256327.91</v>
      </c>
      <c r="AI17" s="19">
        <v>2596</v>
      </c>
      <c r="AJ17" s="20">
        <v>888200</v>
      </c>
      <c r="AK17" s="19">
        <v>28030</v>
      </c>
      <c r="AL17" s="20">
        <v>4286584.83</v>
      </c>
      <c r="AM17" s="20">
        <f t="shared" si="32"/>
        <v>1079.7380585516178</v>
      </c>
      <c r="AN17" s="20">
        <f t="shared" si="33"/>
        <v>482.61481986039178</v>
      </c>
      <c r="AO17" s="19">
        <v>183275</v>
      </c>
      <c r="AP17" s="20">
        <v>9137777.8399999999</v>
      </c>
      <c r="AQ17" s="19">
        <v>51183</v>
      </c>
      <c r="AR17" s="20">
        <v>11607500</v>
      </c>
      <c r="AS17" s="19">
        <v>95679</v>
      </c>
      <c r="AT17" s="20">
        <v>12892059.970000001</v>
      </c>
      <c r="AU17" s="20">
        <f t="shared" si="34"/>
        <v>186.93511517496043</v>
      </c>
      <c r="AV17" s="20">
        <f t="shared" si="35"/>
        <v>111.06663769114796</v>
      </c>
      <c r="AW17" s="19">
        <v>911995</v>
      </c>
      <c r="AX17" s="20">
        <v>104194024.37</v>
      </c>
    </row>
    <row r="18" spans="1:50" x14ac:dyDescent="0.25">
      <c r="A18" s="13" t="s">
        <v>30</v>
      </c>
      <c r="B18" s="21" t="s">
        <v>31</v>
      </c>
      <c r="C18" s="15">
        <f>SUM(C19:C22)</f>
        <v>681733</v>
      </c>
      <c r="D18" s="15">
        <f t="shared" ref="D18:F18" si="36">SUM(D19:D22)</f>
        <v>2017099494</v>
      </c>
      <c r="E18" s="15">
        <f t="shared" si="36"/>
        <v>126841</v>
      </c>
      <c r="F18" s="16">
        <f t="shared" si="36"/>
        <v>669892173.56000006</v>
      </c>
      <c r="G18" s="16">
        <f t="shared" si="1"/>
        <v>18.60567113518049</v>
      </c>
      <c r="H18" s="16">
        <f t="shared" si="1"/>
        <v>33.210665886964925</v>
      </c>
      <c r="I18" s="15">
        <f t="shared" ref="I18:J18" si="37">SUM(I19:I22)</f>
        <v>944340</v>
      </c>
      <c r="J18" s="16">
        <f t="shared" si="37"/>
        <v>1424345829.9000001</v>
      </c>
      <c r="K18" s="15">
        <v>258794</v>
      </c>
      <c r="L18" s="16">
        <v>646624453</v>
      </c>
      <c r="M18" s="15">
        <v>72240</v>
      </c>
      <c r="N18" s="16">
        <v>227780717.03</v>
      </c>
      <c r="O18" s="16">
        <f t="shared" si="3"/>
        <v>27.914093835251204</v>
      </c>
      <c r="P18" s="16">
        <f t="shared" si="3"/>
        <v>35.226121742414215</v>
      </c>
      <c r="Q18" s="15">
        <v>411775</v>
      </c>
      <c r="R18" s="16">
        <v>531163143.30000001</v>
      </c>
      <c r="S18" s="15">
        <v>387029</v>
      </c>
      <c r="T18" s="16">
        <v>1324363327</v>
      </c>
      <c r="U18" s="15">
        <v>43803</v>
      </c>
      <c r="V18" s="16">
        <v>435665380.51999998</v>
      </c>
      <c r="W18" s="16">
        <f t="shared" si="4"/>
        <v>11.317756550542724</v>
      </c>
      <c r="X18" s="16">
        <f t="shared" si="4"/>
        <v>32.896212967999226</v>
      </c>
      <c r="Y18" s="15">
        <v>253488</v>
      </c>
      <c r="Z18" s="16">
        <v>844215767.52999997</v>
      </c>
      <c r="AA18" s="15">
        <v>21935</v>
      </c>
      <c r="AB18" s="16">
        <v>19660217</v>
      </c>
      <c r="AC18" s="15">
        <v>8787</v>
      </c>
      <c r="AD18" s="16">
        <v>4272337.57</v>
      </c>
      <c r="AE18" s="16">
        <f t="shared" si="5"/>
        <v>40.059266013220878</v>
      </c>
      <c r="AF18" s="16">
        <f t="shared" si="5"/>
        <v>21.730876978621346</v>
      </c>
      <c r="AG18" s="15">
        <v>170100</v>
      </c>
      <c r="AH18" s="16">
        <v>20824347.829999998</v>
      </c>
      <c r="AI18" s="15">
        <v>9866</v>
      </c>
      <c r="AJ18" s="16">
        <v>11037732</v>
      </c>
      <c r="AK18" s="15">
        <v>1335</v>
      </c>
      <c r="AL18" s="16">
        <v>1381823.01</v>
      </c>
      <c r="AM18" s="16">
        <f t="shared" si="6"/>
        <v>13.531319683762417</v>
      </c>
      <c r="AN18" s="16">
        <f t="shared" si="6"/>
        <v>12.519084627167972</v>
      </c>
      <c r="AO18" s="15">
        <v>103324</v>
      </c>
      <c r="AP18" s="16">
        <v>18289390.52</v>
      </c>
      <c r="AQ18" s="15">
        <v>4109</v>
      </c>
      <c r="AR18" s="16">
        <v>15413765</v>
      </c>
      <c r="AS18" s="15">
        <v>676</v>
      </c>
      <c r="AT18" s="16">
        <v>791915.43</v>
      </c>
      <c r="AU18" s="16">
        <f t="shared" si="7"/>
        <v>16.451691409101972</v>
      </c>
      <c r="AV18" s="16">
        <f t="shared" si="7"/>
        <v>5.1377157365510637</v>
      </c>
      <c r="AW18" s="15">
        <v>5653</v>
      </c>
      <c r="AX18" s="16">
        <v>9853180.7200000007</v>
      </c>
    </row>
    <row r="19" spans="1:50" ht="30" x14ac:dyDescent="0.25">
      <c r="A19" s="17" t="s">
        <v>32</v>
      </c>
      <c r="B19" s="22" t="s">
        <v>33</v>
      </c>
      <c r="C19" s="19">
        <f>K19+S19+AA19+AI19+AQ19</f>
        <v>581861</v>
      </c>
      <c r="D19" s="20">
        <f>L19+T19+AB19+AJ19+AR19</f>
        <v>494472794</v>
      </c>
      <c r="E19" s="19">
        <f>M19+U19+AC19+AK19+AS19</f>
        <v>103330</v>
      </c>
      <c r="F19" s="20">
        <f>N19+V19+AD19+AL19+AT19</f>
        <v>209122101.45000002</v>
      </c>
      <c r="G19" s="20">
        <f>E19*100/C19</f>
        <v>17.758536832679969</v>
      </c>
      <c r="H19" s="20">
        <f>F19*100/D19</f>
        <v>42.291932738770662</v>
      </c>
      <c r="I19" s="19">
        <f>Q19+Y19+AG19+AO19+AW19</f>
        <v>878983</v>
      </c>
      <c r="J19" s="20">
        <f>R19+Z19+AH19+AP19+AX19</f>
        <v>649819491.82000005</v>
      </c>
      <c r="K19" s="19">
        <v>227591</v>
      </c>
      <c r="L19" s="20">
        <v>193435876</v>
      </c>
      <c r="M19" s="19">
        <v>62773</v>
      </c>
      <c r="N19" s="20">
        <v>93623400.540000007</v>
      </c>
      <c r="O19" s="20">
        <f t="shared" si="3"/>
        <v>27.58149487457764</v>
      </c>
      <c r="P19" s="20">
        <f t="shared" si="3"/>
        <v>48.400225685125754</v>
      </c>
      <c r="Q19" s="19">
        <v>395480</v>
      </c>
      <c r="R19" s="20">
        <v>263308528.74000001</v>
      </c>
      <c r="S19" s="19">
        <v>319656</v>
      </c>
      <c r="T19" s="20">
        <v>271671359</v>
      </c>
      <c r="U19" s="19">
        <v>29832</v>
      </c>
      <c r="V19" s="20">
        <v>109492508.48999999</v>
      </c>
      <c r="W19" s="20">
        <f t="shared" si="4"/>
        <v>9.3325324724078378</v>
      </c>
      <c r="X19" s="20">
        <f t="shared" si="4"/>
        <v>40.303294720883699</v>
      </c>
      <c r="Y19" s="19">
        <v>205481</v>
      </c>
      <c r="Z19" s="20">
        <v>346124282.73000002</v>
      </c>
      <c r="AA19" s="19">
        <v>21868</v>
      </c>
      <c r="AB19" s="20">
        <v>18566697</v>
      </c>
      <c r="AC19" s="19">
        <v>8787</v>
      </c>
      <c r="AD19" s="20">
        <v>4272337.57</v>
      </c>
      <c r="AE19" s="20">
        <f t="shared" si="5"/>
        <v>40.182001097494059</v>
      </c>
      <c r="AF19" s="20">
        <f t="shared" si="5"/>
        <v>23.010757217613882</v>
      </c>
      <c r="AG19" s="19">
        <v>170095</v>
      </c>
      <c r="AH19" s="20">
        <v>20750328.32</v>
      </c>
      <c r="AI19" s="19">
        <v>9646</v>
      </c>
      <c r="AJ19" s="20">
        <v>8194992</v>
      </c>
      <c r="AK19" s="19">
        <v>1291</v>
      </c>
      <c r="AL19" s="20">
        <v>1265591.3</v>
      </c>
      <c r="AM19" s="20">
        <f t="shared" si="6"/>
        <v>13.383786025295459</v>
      </c>
      <c r="AN19" s="20">
        <f t="shared" si="6"/>
        <v>15.443472061961744</v>
      </c>
      <c r="AO19" s="19">
        <v>102830</v>
      </c>
      <c r="AP19" s="20">
        <v>15012869.529999999</v>
      </c>
      <c r="AQ19" s="19">
        <v>3100</v>
      </c>
      <c r="AR19" s="20">
        <v>2603870</v>
      </c>
      <c r="AS19" s="19">
        <v>647</v>
      </c>
      <c r="AT19" s="20">
        <v>468263.55</v>
      </c>
      <c r="AU19" s="20">
        <f t="shared" si="7"/>
        <v>20.870967741935484</v>
      </c>
      <c r="AV19" s="20">
        <f t="shared" si="7"/>
        <v>17.983368985394815</v>
      </c>
      <c r="AW19" s="19">
        <v>5097</v>
      </c>
      <c r="AX19" s="20">
        <v>4623482.5</v>
      </c>
    </row>
    <row r="20" spans="1:50" x14ac:dyDescent="0.25">
      <c r="A20" s="17" t="s">
        <v>34</v>
      </c>
      <c r="B20" s="23" t="s">
        <v>35</v>
      </c>
      <c r="C20" s="19">
        <f t="shared" ref="C20:C29" si="38">K20+S20+AA20+AI20+AQ20</f>
        <v>84341</v>
      </c>
      <c r="D20" s="20">
        <f t="shared" ref="D20:D29" si="39">L20+T20+AB20+AJ20+AR20</f>
        <v>755903785</v>
      </c>
      <c r="E20" s="19">
        <f t="shared" ref="E20:E29" si="40">M20+U20+AC20+AK20+AS20</f>
        <v>15462</v>
      </c>
      <c r="F20" s="20">
        <f t="shared" ref="F20:F29" si="41">N20+V20+AD20+AL20+AT20</f>
        <v>232554361.44000003</v>
      </c>
      <c r="G20" s="20">
        <f t="shared" ref="G20:G29" si="42">E20*100/C20</f>
        <v>18.33272074080222</v>
      </c>
      <c r="H20" s="20">
        <f t="shared" ref="H20:H29" si="43">F20*100/D20</f>
        <v>30.765074346069063</v>
      </c>
      <c r="I20" s="19">
        <f t="shared" ref="I20:I29" si="44">Q20+Y20+AG20+AO20+AW20</f>
        <v>50529</v>
      </c>
      <c r="J20" s="20">
        <f t="shared" ref="J20:J29" si="45">R20+Z20+AH20+AP20+AX20</f>
        <v>443769308.25</v>
      </c>
      <c r="K20" s="19">
        <v>26801</v>
      </c>
      <c r="L20" s="20">
        <v>238967181</v>
      </c>
      <c r="M20" s="19">
        <v>4603</v>
      </c>
      <c r="N20" s="20">
        <v>64224726.640000001</v>
      </c>
      <c r="O20" s="20">
        <f t="shared" si="3"/>
        <v>17.174732286108728</v>
      </c>
      <c r="P20" s="20">
        <f t="shared" si="3"/>
        <v>26.875961113672759</v>
      </c>
      <c r="Q20" s="19">
        <v>13127</v>
      </c>
      <c r="R20" s="20">
        <v>135823282.05000001</v>
      </c>
      <c r="S20" s="19">
        <v>56388</v>
      </c>
      <c r="T20" s="20">
        <v>506663452</v>
      </c>
      <c r="U20" s="19">
        <v>10796</v>
      </c>
      <c r="V20" s="20">
        <v>167968609.33000001</v>
      </c>
      <c r="W20" s="20">
        <f t="shared" ref="W20:W29" si="46">U20*100/S20</f>
        <v>19.14591757111442</v>
      </c>
      <c r="X20" s="20">
        <f t="shared" ref="X20:X29" si="47">V20*100/T20</f>
        <v>33.15190955001033</v>
      </c>
      <c r="Y20" s="19">
        <v>36507</v>
      </c>
      <c r="Z20" s="20">
        <v>301261498.68000001</v>
      </c>
      <c r="AA20" s="19">
        <v>47</v>
      </c>
      <c r="AB20" s="20">
        <v>389045</v>
      </c>
      <c r="AC20" s="19">
        <v>0</v>
      </c>
      <c r="AD20" s="20">
        <v>0</v>
      </c>
      <c r="AE20" s="20">
        <f t="shared" si="5"/>
        <v>0</v>
      </c>
      <c r="AF20" s="20">
        <f t="shared" si="5"/>
        <v>0</v>
      </c>
      <c r="AG20" s="19">
        <v>5</v>
      </c>
      <c r="AH20" s="20">
        <v>74019.509999999995</v>
      </c>
      <c r="AI20" s="19">
        <v>191</v>
      </c>
      <c r="AJ20" s="20">
        <v>1663256</v>
      </c>
      <c r="AK20" s="19">
        <v>37</v>
      </c>
      <c r="AL20" s="20">
        <v>95655.72</v>
      </c>
      <c r="AM20" s="20">
        <f t="shared" ref="AM20:AM29" si="48">AK20*100/AI20</f>
        <v>19.3717277486911</v>
      </c>
      <c r="AN20" s="20">
        <f t="shared" ref="AN20:AN29" si="49">AL20*100/AJ20</f>
        <v>5.7511122761619378</v>
      </c>
      <c r="AO20" s="19">
        <v>377</v>
      </c>
      <c r="AP20" s="20">
        <v>2187704.0499999998</v>
      </c>
      <c r="AQ20" s="19">
        <v>914</v>
      </c>
      <c r="AR20" s="20">
        <v>8220851</v>
      </c>
      <c r="AS20" s="19">
        <v>26</v>
      </c>
      <c r="AT20" s="20">
        <v>265369.75</v>
      </c>
      <c r="AU20" s="20">
        <f t="shared" si="7"/>
        <v>2.8446389496717726</v>
      </c>
      <c r="AV20" s="20">
        <f t="shared" si="7"/>
        <v>3.2280082682437623</v>
      </c>
      <c r="AW20" s="19">
        <v>513</v>
      </c>
      <c r="AX20" s="20">
        <v>4422803.96</v>
      </c>
    </row>
    <row r="21" spans="1:50" x14ac:dyDescent="0.25">
      <c r="A21" s="17" t="s">
        <v>36</v>
      </c>
      <c r="B21" s="23" t="s">
        <v>37</v>
      </c>
      <c r="C21" s="19">
        <f t="shared" si="38"/>
        <v>15531</v>
      </c>
      <c r="D21" s="20">
        <f t="shared" si="39"/>
        <v>766722915</v>
      </c>
      <c r="E21" s="19">
        <f t="shared" si="40"/>
        <v>8013</v>
      </c>
      <c r="F21" s="20">
        <f t="shared" si="41"/>
        <v>228049967.24000001</v>
      </c>
      <c r="G21" s="20">
        <f t="shared" si="42"/>
        <v>51.593587019509371</v>
      </c>
      <c r="H21" s="20">
        <f t="shared" si="43"/>
        <v>29.743465700382778</v>
      </c>
      <c r="I21" s="19">
        <f t="shared" si="44"/>
        <v>14057</v>
      </c>
      <c r="J21" s="20">
        <f t="shared" si="45"/>
        <v>327784090.80000001</v>
      </c>
      <c r="K21" s="19">
        <v>4402</v>
      </c>
      <c r="L21" s="20">
        <v>214221396</v>
      </c>
      <c r="M21" s="19">
        <v>4831</v>
      </c>
      <c r="N21" s="20">
        <v>69770596.420000002</v>
      </c>
      <c r="O21" s="20">
        <f t="shared" si="3"/>
        <v>109.74557019536574</v>
      </c>
      <c r="P21" s="20">
        <f t="shared" si="3"/>
        <v>32.569387429442386</v>
      </c>
      <c r="Q21" s="19">
        <v>2418</v>
      </c>
      <c r="R21" s="20">
        <v>129076770.12</v>
      </c>
      <c r="S21" s="19">
        <v>10985</v>
      </c>
      <c r="T21" s="20">
        <v>546028516</v>
      </c>
      <c r="U21" s="19">
        <v>3175</v>
      </c>
      <c r="V21" s="20">
        <v>158204262.69999999</v>
      </c>
      <c r="W21" s="20">
        <f t="shared" si="46"/>
        <v>28.903049613108784</v>
      </c>
      <c r="X21" s="20">
        <f t="shared" si="47"/>
        <v>28.97362647997673</v>
      </c>
      <c r="Y21" s="19">
        <v>11500</v>
      </c>
      <c r="Z21" s="20">
        <v>196829986.13</v>
      </c>
      <c r="AA21" s="19">
        <v>20</v>
      </c>
      <c r="AB21" s="20">
        <v>704475</v>
      </c>
      <c r="AC21" s="19">
        <v>0</v>
      </c>
      <c r="AD21" s="20">
        <v>0</v>
      </c>
      <c r="AE21" s="20">
        <f t="shared" si="5"/>
        <v>0</v>
      </c>
      <c r="AF21" s="20">
        <f t="shared" si="5"/>
        <v>0</v>
      </c>
      <c r="AG21" s="19">
        <v>0</v>
      </c>
      <c r="AH21" s="20">
        <v>0</v>
      </c>
      <c r="AI21" s="19">
        <v>29</v>
      </c>
      <c r="AJ21" s="20">
        <v>1179484</v>
      </c>
      <c r="AK21" s="19">
        <v>7</v>
      </c>
      <c r="AL21" s="20">
        <v>20575.990000000002</v>
      </c>
      <c r="AM21" s="20">
        <f t="shared" si="48"/>
        <v>24.137931034482758</v>
      </c>
      <c r="AN21" s="20">
        <f t="shared" si="49"/>
        <v>1.7444908112360999</v>
      </c>
      <c r="AO21" s="19">
        <v>117</v>
      </c>
      <c r="AP21" s="20">
        <v>1088816.94</v>
      </c>
      <c r="AQ21" s="19">
        <v>95</v>
      </c>
      <c r="AR21" s="20">
        <v>4589044</v>
      </c>
      <c r="AS21" s="19">
        <v>0</v>
      </c>
      <c r="AT21" s="20">
        <v>54532.13</v>
      </c>
      <c r="AU21" s="20">
        <f t="shared" si="7"/>
        <v>0</v>
      </c>
      <c r="AV21" s="20">
        <f t="shared" si="7"/>
        <v>1.1883113345611853</v>
      </c>
      <c r="AW21" s="19">
        <v>22</v>
      </c>
      <c r="AX21" s="20">
        <v>788517.61</v>
      </c>
    </row>
    <row r="22" spans="1:50" x14ac:dyDescent="0.25">
      <c r="A22" s="17" t="s">
        <v>38</v>
      </c>
      <c r="B22" s="19" t="s">
        <v>39</v>
      </c>
      <c r="C22" s="19">
        <f t="shared" si="38"/>
        <v>0</v>
      </c>
      <c r="D22" s="20">
        <f t="shared" si="39"/>
        <v>0</v>
      </c>
      <c r="E22" s="19">
        <f t="shared" si="40"/>
        <v>36</v>
      </c>
      <c r="F22" s="20">
        <f t="shared" si="41"/>
        <v>165743.43</v>
      </c>
      <c r="G22" s="20" t="e">
        <f t="shared" si="42"/>
        <v>#DIV/0!</v>
      </c>
      <c r="H22" s="20" t="e">
        <f t="shared" si="43"/>
        <v>#DIV/0!</v>
      </c>
      <c r="I22" s="19">
        <f t="shared" si="44"/>
        <v>771</v>
      </c>
      <c r="J22" s="20">
        <f t="shared" si="45"/>
        <v>2972939.0300000003</v>
      </c>
      <c r="K22" s="19">
        <v>0</v>
      </c>
      <c r="L22" s="20">
        <v>0</v>
      </c>
      <c r="M22" s="19">
        <v>33</v>
      </c>
      <c r="N22" s="20">
        <v>161993.43</v>
      </c>
      <c r="O22" s="20" t="e">
        <f t="shared" si="3"/>
        <v>#DIV/0!</v>
      </c>
      <c r="P22" s="20" t="e">
        <f t="shared" si="3"/>
        <v>#DIV/0!</v>
      </c>
      <c r="Q22" s="19">
        <v>750</v>
      </c>
      <c r="R22" s="20">
        <v>2954562.39</v>
      </c>
      <c r="S22" s="19">
        <v>0</v>
      </c>
      <c r="T22" s="20">
        <v>0</v>
      </c>
      <c r="U22" s="19">
        <v>0</v>
      </c>
      <c r="V22" s="20">
        <v>0</v>
      </c>
      <c r="W22" s="20" t="e">
        <f t="shared" si="46"/>
        <v>#DIV/0!</v>
      </c>
      <c r="X22" s="20" t="e">
        <f t="shared" si="47"/>
        <v>#DIV/0!</v>
      </c>
      <c r="Y22" s="19">
        <v>0</v>
      </c>
      <c r="Z22" s="20">
        <v>0</v>
      </c>
      <c r="AA22" s="19">
        <v>0</v>
      </c>
      <c r="AB22" s="20">
        <v>0</v>
      </c>
      <c r="AC22" s="19">
        <v>0</v>
      </c>
      <c r="AD22" s="20">
        <v>0</v>
      </c>
      <c r="AE22" s="20" t="e">
        <f t="shared" si="5"/>
        <v>#DIV/0!</v>
      </c>
      <c r="AF22" s="20" t="e">
        <f t="shared" si="5"/>
        <v>#DIV/0!</v>
      </c>
      <c r="AG22" s="19">
        <v>0</v>
      </c>
      <c r="AH22" s="20">
        <v>0</v>
      </c>
      <c r="AI22" s="19">
        <v>0</v>
      </c>
      <c r="AJ22" s="20">
        <v>0</v>
      </c>
      <c r="AK22" s="19">
        <v>0</v>
      </c>
      <c r="AL22" s="20">
        <v>0</v>
      </c>
      <c r="AM22" s="20" t="e">
        <f t="shared" si="48"/>
        <v>#DIV/0!</v>
      </c>
      <c r="AN22" s="20" t="e">
        <f t="shared" si="49"/>
        <v>#DIV/0!</v>
      </c>
      <c r="AO22" s="19">
        <v>0</v>
      </c>
      <c r="AP22" s="20">
        <v>0</v>
      </c>
      <c r="AQ22" s="19">
        <v>0</v>
      </c>
      <c r="AR22" s="20">
        <v>0</v>
      </c>
      <c r="AS22" s="19">
        <v>3</v>
      </c>
      <c r="AT22" s="20">
        <v>3750</v>
      </c>
      <c r="AU22" s="20" t="e">
        <f t="shared" si="7"/>
        <v>#DIV/0!</v>
      </c>
      <c r="AV22" s="20" t="e">
        <f t="shared" si="7"/>
        <v>#DIV/0!</v>
      </c>
      <c r="AW22" s="19">
        <v>21</v>
      </c>
      <c r="AX22" s="20">
        <v>18376.64</v>
      </c>
    </row>
    <row r="23" spans="1:50" ht="30" x14ac:dyDescent="0.25">
      <c r="A23" s="17"/>
      <c r="B23" s="23" t="s">
        <v>40</v>
      </c>
      <c r="C23" s="19">
        <f>K23+S23+AA23+AI23+AQ23</f>
        <v>0</v>
      </c>
      <c r="D23" s="20">
        <f>L23+T23+AB23+AJ23+AR23</f>
        <v>0</v>
      </c>
      <c r="E23" s="19">
        <f>M23+U23+AC23+AK23+AS23</f>
        <v>3</v>
      </c>
      <c r="F23" s="20">
        <f>N23+V23+AD23+AL23+AT23</f>
        <v>95724.92</v>
      </c>
      <c r="G23" s="20" t="e">
        <f>E23*100/C23</f>
        <v>#DIV/0!</v>
      </c>
      <c r="H23" s="20" t="e">
        <f>F23*100/D23</f>
        <v>#DIV/0!</v>
      </c>
      <c r="I23" s="19">
        <f>Q23+Y23+AG23+AO23+AW23</f>
        <v>3</v>
      </c>
      <c r="J23" s="20">
        <f>R23+Z23+AH23+AP23+AX23</f>
        <v>101360.18</v>
      </c>
      <c r="K23" s="19">
        <v>0</v>
      </c>
      <c r="L23" s="20">
        <v>0</v>
      </c>
      <c r="M23" s="19">
        <v>0</v>
      </c>
      <c r="N23" s="20">
        <v>0</v>
      </c>
      <c r="O23" s="20" t="e">
        <f>M23*100/K23</f>
        <v>#DIV/0!</v>
      </c>
      <c r="P23" s="20" t="e">
        <f>N23*100/L23</f>
        <v>#DIV/0!</v>
      </c>
      <c r="Q23" s="19">
        <v>0</v>
      </c>
      <c r="R23" s="20">
        <v>0</v>
      </c>
      <c r="S23" s="19">
        <v>0</v>
      </c>
      <c r="T23" s="20">
        <v>0</v>
      </c>
      <c r="U23" s="19">
        <v>3</v>
      </c>
      <c r="V23" s="20">
        <v>95724.92</v>
      </c>
      <c r="W23" s="20" t="e">
        <f>U23*100/S23</f>
        <v>#DIV/0!</v>
      </c>
      <c r="X23" s="20" t="e">
        <f>V23*100/T23</f>
        <v>#DIV/0!</v>
      </c>
      <c r="Y23" s="19">
        <v>3</v>
      </c>
      <c r="Z23" s="20">
        <v>101360.18</v>
      </c>
      <c r="AA23" s="19">
        <v>0</v>
      </c>
      <c r="AB23" s="20">
        <v>0</v>
      </c>
      <c r="AC23" s="19">
        <v>0</v>
      </c>
      <c r="AD23" s="20">
        <v>0</v>
      </c>
      <c r="AE23" s="20" t="e">
        <f>AC23*100/AA23</f>
        <v>#DIV/0!</v>
      </c>
      <c r="AF23" s="20" t="e">
        <f>AD23*100/AB23</f>
        <v>#DIV/0!</v>
      </c>
      <c r="AG23" s="19">
        <v>0</v>
      </c>
      <c r="AH23" s="20">
        <v>0</v>
      </c>
      <c r="AI23" s="19">
        <v>0</v>
      </c>
      <c r="AJ23" s="20">
        <v>0</v>
      </c>
      <c r="AK23" s="19">
        <v>0</v>
      </c>
      <c r="AL23" s="20">
        <v>0</v>
      </c>
      <c r="AM23" s="20" t="e">
        <f>AK23*100/AI23</f>
        <v>#DIV/0!</v>
      </c>
      <c r="AN23" s="20" t="e">
        <f>AL23*100/AJ23</f>
        <v>#DIV/0!</v>
      </c>
      <c r="AO23" s="19">
        <v>0</v>
      </c>
      <c r="AP23" s="20">
        <v>0</v>
      </c>
      <c r="AQ23" s="19">
        <v>0</v>
      </c>
      <c r="AR23" s="20">
        <v>0</v>
      </c>
      <c r="AS23" s="19">
        <v>0</v>
      </c>
      <c r="AT23" s="20">
        <v>0</v>
      </c>
      <c r="AU23" s="20" t="e">
        <f>AS23*100/AQ23</f>
        <v>#DIV/0!</v>
      </c>
      <c r="AV23" s="20" t="e">
        <f>AT23*100/AR23</f>
        <v>#DIV/0!</v>
      </c>
      <c r="AW23" s="19">
        <v>0</v>
      </c>
      <c r="AX23" s="20">
        <v>0</v>
      </c>
    </row>
    <row r="24" spans="1:50" x14ac:dyDescent="0.25">
      <c r="A24" s="17" t="s">
        <v>41</v>
      </c>
      <c r="B24" s="18" t="s">
        <v>42</v>
      </c>
      <c r="C24" s="19">
        <f t="shared" si="38"/>
        <v>2101</v>
      </c>
      <c r="D24" s="20">
        <f t="shared" si="39"/>
        <v>6059898</v>
      </c>
      <c r="E24" s="19">
        <f t="shared" si="40"/>
        <v>69</v>
      </c>
      <c r="F24" s="20">
        <f t="shared" si="41"/>
        <v>528639.18999999994</v>
      </c>
      <c r="G24" s="20">
        <f t="shared" si="42"/>
        <v>3.2841504045692527</v>
      </c>
      <c r="H24" s="20">
        <f t="shared" si="43"/>
        <v>8.7235658091934862</v>
      </c>
      <c r="I24" s="19">
        <f t="shared" si="44"/>
        <v>54</v>
      </c>
      <c r="J24" s="20">
        <f t="shared" si="45"/>
        <v>847939.89</v>
      </c>
      <c r="K24" s="19">
        <v>1362</v>
      </c>
      <c r="L24" s="20">
        <v>3001272</v>
      </c>
      <c r="M24" s="19">
        <v>38</v>
      </c>
      <c r="N24" s="20">
        <v>155411.35999999999</v>
      </c>
      <c r="O24" s="20">
        <f t="shared" si="3"/>
        <v>2.790014684287812</v>
      </c>
      <c r="P24" s="20">
        <f t="shared" si="3"/>
        <v>5.1781831170250472</v>
      </c>
      <c r="Q24" s="19">
        <v>31</v>
      </c>
      <c r="R24" s="20">
        <v>538483.36</v>
      </c>
      <c r="S24" s="19">
        <v>705</v>
      </c>
      <c r="T24" s="20">
        <v>3020226</v>
      </c>
      <c r="U24" s="19">
        <v>31</v>
      </c>
      <c r="V24" s="20">
        <v>373227.83</v>
      </c>
      <c r="W24" s="20">
        <f t="shared" si="46"/>
        <v>4.3971631205673756</v>
      </c>
      <c r="X24" s="20">
        <f t="shared" si="47"/>
        <v>12.357612642232734</v>
      </c>
      <c r="Y24" s="19">
        <v>23</v>
      </c>
      <c r="Z24" s="20">
        <v>309456.53000000003</v>
      </c>
      <c r="AA24" s="19">
        <v>19</v>
      </c>
      <c r="AB24" s="20">
        <v>20500</v>
      </c>
      <c r="AC24" s="19">
        <v>0</v>
      </c>
      <c r="AD24" s="20">
        <v>0</v>
      </c>
      <c r="AE24" s="20">
        <f t="shared" si="5"/>
        <v>0</v>
      </c>
      <c r="AF24" s="20">
        <f t="shared" si="5"/>
        <v>0</v>
      </c>
      <c r="AG24" s="19">
        <v>0</v>
      </c>
      <c r="AH24" s="20">
        <v>0</v>
      </c>
      <c r="AI24" s="19">
        <v>0</v>
      </c>
      <c r="AJ24" s="20">
        <v>0</v>
      </c>
      <c r="AK24" s="19">
        <v>0</v>
      </c>
      <c r="AL24" s="20">
        <v>0</v>
      </c>
      <c r="AM24" s="20" t="e">
        <f t="shared" si="48"/>
        <v>#DIV/0!</v>
      </c>
      <c r="AN24" s="20" t="e">
        <f t="shared" si="49"/>
        <v>#DIV/0!</v>
      </c>
      <c r="AO24" s="19">
        <v>0</v>
      </c>
      <c r="AP24" s="20">
        <v>0</v>
      </c>
      <c r="AQ24" s="19">
        <v>15</v>
      </c>
      <c r="AR24" s="20">
        <v>17900</v>
      </c>
      <c r="AS24" s="19">
        <v>0</v>
      </c>
      <c r="AT24" s="20">
        <v>0</v>
      </c>
      <c r="AU24" s="20">
        <f t="shared" si="7"/>
        <v>0</v>
      </c>
      <c r="AV24" s="20">
        <f t="shared" si="7"/>
        <v>0</v>
      </c>
      <c r="AW24" s="19">
        <v>0</v>
      </c>
      <c r="AX24" s="20">
        <v>0</v>
      </c>
    </row>
    <row r="25" spans="1:50" x14ac:dyDescent="0.25">
      <c r="A25" s="17" t="s">
        <v>43</v>
      </c>
      <c r="B25" s="18" t="s">
        <v>44</v>
      </c>
      <c r="C25" s="19">
        <f t="shared" si="38"/>
        <v>26363</v>
      </c>
      <c r="D25" s="20">
        <f t="shared" si="39"/>
        <v>24792560</v>
      </c>
      <c r="E25" s="19">
        <f t="shared" si="40"/>
        <v>5150</v>
      </c>
      <c r="F25" s="20">
        <f t="shared" si="41"/>
        <v>1102498.24</v>
      </c>
      <c r="G25" s="20">
        <f t="shared" si="42"/>
        <v>19.534954292000151</v>
      </c>
      <c r="H25" s="20">
        <f t="shared" si="43"/>
        <v>4.4468914868008786</v>
      </c>
      <c r="I25" s="19">
        <f t="shared" si="44"/>
        <v>49356</v>
      </c>
      <c r="J25" s="20">
        <f t="shared" si="45"/>
        <v>30562424.290000003</v>
      </c>
      <c r="K25" s="19">
        <v>19094</v>
      </c>
      <c r="L25" s="20">
        <v>17853044</v>
      </c>
      <c r="M25" s="19">
        <v>4839</v>
      </c>
      <c r="N25" s="20">
        <v>934568.97</v>
      </c>
      <c r="O25" s="20">
        <f t="shared" si="3"/>
        <v>25.343039698334554</v>
      </c>
      <c r="P25" s="20">
        <f t="shared" si="3"/>
        <v>5.234787804253437</v>
      </c>
      <c r="Q25" s="19">
        <v>42736</v>
      </c>
      <c r="R25" s="20">
        <v>25002974.460000001</v>
      </c>
      <c r="S25" s="19">
        <v>5544</v>
      </c>
      <c r="T25" s="20">
        <v>5329718</v>
      </c>
      <c r="U25" s="19">
        <v>236</v>
      </c>
      <c r="V25" s="20">
        <v>116628.05</v>
      </c>
      <c r="W25" s="20">
        <f t="shared" si="46"/>
        <v>4.2568542568542567</v>
      </c>
      <c r="X25" s="20">
        <f t="shared" si="47"/>
        <v>2.1882593037755469</v>
      </c>
      <c r="Y25" s="19">
        <v>4179</v>
      </c>
      <c r="Z25" s="20">
        <v>3194415.74</v>
      </c>
      <c r="AA25" s="19">
        <v>587</v>
      </c>
      <c r="AB25" s="20">
        <v>494055</v>
      </c>
      <c r="AC25" s="19">
        <v>10</v>
      </c>
      <c r="AD25" s="20">
        <v>5484</v>
      </c>
      <c r="AE25" s="20">
        <f t="shared" si="5"/>
        <v>1.7035775127768313</v>
      </c>
      <c r="AF25" s="20">
        <f t="shared" si="5"/>
        <v>1.1099978747305461</v>
      </c>
      <c r="AG25" s="19">
        <v>885</v>
      </c>
      <c r="AH25" s="20">
        <v>582653.72</v>
      </c>
      <c r="AI25" s="19">
        <v>21</v>
      </c>
      <c r="AJ25" s="20">
        <v>20700</v>
      </c>
      <c r="AK25" s="19">
        <v>0</v>
      </c>
      <c r="AL25" s="20">
        <v>0</v>
      </c>
      <c r="AM25" s="20">
        <f t="shared" si="48"/>
        <v>0</v>
      </c>
      <c r="AN25" s="20">
        <f t="shared" si="49"/>
        <v>0</v>
      </c>
      <c r="AO25" s="19">
        <v>0</v>
      </c>
      <c r="AP25" s="20">
        <v>0</v>
      </c>
      <c r="AQ25" s="19">
        <v>1117</v>
      </c>
      <c r="AR25" s="20">
        <v>1095043</v>
      </c>
      <c r="AS25" s="19">
        <v>65</v>
      </c>
      <c r="AT25" s="20">
        <v>45817.22</v>
      </c>
      <c r="AU25" s="20">
        <f t="shared" si="7"/>
        <v>5.8191584601611464</v>
      </c>
      <c r="AV25" s="20">
        <f t="shared" si="7"/>
        <v>4.184056699143321</v>
      </c>
      <c r="AW25" s="19">
        <v>1556</v>
      </c>
      <c r="AX25" s="20">
        <v>1782380.37</v>
      </c>
    </row>
    <row r="26" spans="1:50" x14ac:dyDescent="0.25">
      <c r="A26" s="17" t="s">
        <v>45</v>
      </c>
      <c r="B26" s="18" t="s">
        <v>46</v>
      </c>
      <c r="C26" s="19">
        <f t="shared" si="38"/>
        <v>79361</v>
      </c>
      <c r="D26" s="20">
        <f t="shared" si="39"/>
        <v>104622233</v>
      </c>
      <c r="E26" s="19">
        <f t="shared" si="40"/>
        <v>50551</v>
      </c>
      <c r="F26" s="20">
        <f t="shared" si="41"/>
        <v>14072712.27</v>
      </c>
      <c r="G26" s="20">
        <f t="shared" si="42"/>
        <v>63.697534053250337</v>
      </c>
      <c r="H26" s="20">
        <f t="shared" si="43"/>
        <v>13.450976782344151</v>
      </c>
      <c r="I26" s="19">
        <f t="shared" si="44"/>
        <v>399752</v>
      </c>
      <c r="J26" s="20">
        <f t="shared" si="45"/>
        <v>465623569.16999996</v>
      </c>
      <c r="K26" s="19">
        <v>44021</v>
      </c>
      <c r="L26" s="20">
        <v>56633387</v>
      </c>
      <c r="M26" s="19">
        <v>8086</v>
      </c>
      <c r="N26" s="20">
        <v>6086790.46</v>
      </c>
      <c r="O26" s="20">
        <f t="shared" si="3"/>
        <v>18.368505940346651</v>
      </c>
      <c r="P26" s="20">
        <f t="shared" si="3"/>
        <v>10.747706931248876</v>
      </c>
      <c r="Q26" s="19">
        <v>169433</v>
      </c>
      <c r="R26" s="20">
        <v>244132176.28999999</v>
      </c>
      <c r="S26" s="19">
        <v>24128</v>
      </c>
      <c r="T26" s="20">
        <v>34277532</v>
      </c>
      <c r="U26" s="19">
        <v>41517</v>
      </c>
      <c r="V26" s="20">
        <v>6894025.79</v>
      </c>
      <c r="W26" s="20">
        <f t="shared" si="46"/>
        <v>172.06979442970822</v>
      </c>
      <c r="X26" s="20">
        <f t="shared" si="47"/>
        <v>20.112375039136424</v>
      </c>
      <c r="Y26" s="19">
        <v>191905</v>
      </c>
      <c r="Z26" s="20">
        <v>169955086.03999999</v>
      </c>
      <c r="AA26" s="19">
        <v>8427</v>
      </c>
      <c r="AB26" s="20">
        <v>9979952</v>
      </c>
      <c r="AC26" s="19">
        <v>303</v>
      </c>
      <c r="AD26" s="20">
        <v>702220.4</v>
      </c>
      <c r="AE26" s="20">
        <f t="shared" si="5"/>
        <v>3.5955856176575294</v>
      </c>
      <c r="AF26" s="20">
        <f t="shared" si="5"/>
        <v>7.0363103950800561</v>
      </c>
      <c r="AG26" s="19">
        <v>27851</v>
      </c>
      <c r="AH26" s="20">
        <v>42397861.710000001</v>
      </c>
      <c r="AI26" s="19">
        <v>783</v>
      </c>
      <c r="AJ26" s="20">
        <v>1294718</v>
      </c>
      <c r="AK26" s="19">
        <v>136</v>
      </c>
      <c r="AL26" s="20">
        <v>99826.79</v>
      </c>
      <c r="AM26" s="20">
        <f t="shared" si="48"/>
        <v>17.369093231162196</v>
      </c>
      <c r="AN26" s="20">
        <f t="shared" si="49"/>
        <v>7.7103114346135611</v>
      </c>
      <c r="AO26" s="19">
        <v>1307</v>
      </c>
      <c r="AP26" s="20">
        <v>1461169.35</v>
      </c>
      <c r="AQ26" s="19">
        <v>2002</v>
      </c>
      <c r="AR26" s="20">
        <v>2436644</v>
      </c>
      <c r="AS26" s="19">
        <v>509</v>
      </c>
      <c r="AT26" s="20">
        <v>289848.83</v>
      </c>
      <c r="AU26" s="20">
        <f t="shared" si="7"/>
        <v>25.424575424575426</v>
      </c>
      <c r="AV26" s="20">
        <f t="shared" si="7"/>
        <v>11.895411475783906</v>
      </c>
      <c r="AW26" s="19">
        <v>9256</v>
      </c>
      <c r="AX26" s="20">
        <v>7677275.7800000003</v>
      </c>
    </row>
    <row r="27" spans="1:50" x14ac:dyDescent="0.25">
      <c r="A27" s="17" t="s">
        <v>47</v>
      </c>
      <c r="B27" s="18" t="s">
        <v>48</v>
      </c>
      <c r="C27" s="19">
        <f t="shared" si="38"/>
        <v>2500</v>
      </c>
      <c r="D27" s="20">
        <f t="shared" si="39"/>
        <v>15245631</v>
      </c>
      <c r="E27" s="19">
        <f t="shared" si="40"/>
        <v>69</v>
      </c>
      <c r="F27" s="20">
        <f t="shared" si="41"/>
        <v>2562891.69</v>
      </c>
      <c r="G27" s="20">
        <f t="shared" si="42"/>
        <v>2.76</v>
      </c>
      <c r="H27" s="20">
        <f t="shared" si="43"/>
        <v>16.810663264774021</v>
      </c>
      <c r="I27" s="19">
        <f t="shared" si="44"/>
        <v>1151</v>
      </c>
      <c r="J27" s="20">
        <f t="shared" si="45"/>
        <v>9040595.0100000016</v>
      </c>
      <c r="K27" s="19">
        <v>1392</v>
      </c>
      <c r="L27" s="20">
        <v>8480951</v>
      </c>
      <c r="M27" s="19">
        <v>56</v>
      </c>
      <c r="N27" s="20">
        <v>2449191.69</v>
      </c>
      <c r="O27" s="20">
        <f t="shared" si="3"/>
        <v>4.0229885057471266</v>
      </c>
      <c r="P27" s="20">
        <f t="shared" si="3"/>
        <v>28.87873883483114</v>
      </c>
      <c r="Q27" s="19">
        <v>347</v>
      </c>
      <c r="R27" s="20">
        <v>8551494.9600000009</v>
      </c>
      <c r="S27" s="19">
        <v>1025</v>
      </c>
      <c r="T27" s="20">
        <v>6441673</v>
      </c>
      <c r="U27" s="19">
        <v>13</v>
      </c>
      <c r="V27" s="20">
        <v>113700</v>
      </c>
      <c r="W27" s="20">
        <f t="shared" si="46"/>
        <v>1.2682926829268293</v>
      </c>
      <c r="X27" s="20">
        <f t="shared" si="47"/>
        <v>1.7650694159731486</v>
      </c>
      <c r="Y27" s="19">
        <v>803</v>
      </c>
      <c r="Z27" s="20">
        <v>489072.25</v>
      </c>
      <c r="AA27" s="19">
        <v>36</v>
      </c>
      <c r="AB27" s="20">
        <v>118136</v>
      </c>
      <c r="AC27" s="19">
        <v>0</v>
      </c>
      <c r="AD27" s="20">
        <v>0</v>
      </c>
      <c r="AE27" s="20">
        <f t="shared" si="5"/>
        <v>0</v>
      </c>
      <c r="AF27" s="20">
        <f t="shared" si="5"/>
        <v>0</v>
      </c>
      <c r="AG27" s="19">
        <v>0</v>
      </c>
      <c r="AH27" s="20">
        <v>0</v>
      </c>
      <c r="AI27" s="19">
        <v>1</v>
      </c>
      <c r="AJ27" s="20">
        <v>192</v>
      </c>
      <c r="AK27" s="19">
        <v>0</v>
      </c>
      <c r="AL27" s="20">
        <v>0</v>
      </c>
      <c r="AM27" s="20">
        <f t="shared" si="48"/>
        <v>0</v>
      </c>
      <c r="AN27" s="20">
        <f t="shared" si="49"/>
        <v>0</v>
      </c>
      <c r="AO27" s="19">
        <v>1</v>
      </c>
      <c r="AP27" s="20">
        <v>27.8</v>
      </c>
      <c r="AQ27" s="19">
        <v>46</v>
      </c>
      <c r="AR27" s="20">
        <v>204679</v>
      </c>
      <c r="AS27" s="19">
        <v>0</v>
      </c>
      <c r="AT27" s="20">
        <v>0</v>
      </c>
      <c r="AU27" s="20">
        <f t="shared" si="7"/>
        <v>0</v>
      </c>
      <c r="AV27" s="20">
        <f t="shared" si="7"/>
        <v>0</v>
      </c>
      <c r="AW27" s="19">
        <v>0</v>
      </c>
      <c r="AX27" s="20">
        <v>0</v>
      </c>
    </row>
    <row r="28" spans="1:50" x14ac:dyDescent="0.25">
      <c r="A28" s="17" t="s">
        <v>49</v>
      </c>
      <c r="B28" s="18" t="s">
        <v>50</v>
      </c>
      <c r="C28" s="19">
        <f t="shared" si="38"/>
        <v>1711</v>
      </c>
      <c r="D28" s="20">
        <f t="shared" si="39"/>
        <v>5688400</v>
      </c>
      <c r="E28" s="19">
        <f t="shared" si="40"/>
        <v>2496</v>
      </c>
      <c r="F28" s="20">
        <f t="shared" si="41"/>
        <v>668148.76</v>
      </c>
      <c r="G28" s="20">
        <f t="shared" si="42"/>
        <v>145.87960257159557</v>
      </c>
      <c r="H28" s="20">
        <f t="shared" si="43"/>
        <v>11.745811827578933</v>
      </c>
      <c r="I28" s="19">
        <f t="shared" si="44"/>
        <v>7628</v>
      </c>
      <c r="J28" s="20">
        <f t="shared" si="45"/>
        <v>4245774.6099999994</v>
      </c>
      <c r="K28" s="19">
        <v>980</v>
      </c>
      <c r="L28" s="20">
        <v>2783826</v>
      </c>
      <c r="M28" s="19">
        <v>2044</v>
      </c>
      <c r="N28" s="20">
        <v>446399.78</v>
      </c>
      <c r="O28" s="20">
        <f t="shared" si="3"/>
        <v>208.57142857142858</v>
      </c>
      <c r="P28" s="20">
        <f t="shared" si="3"/>
        <v>16.03547707363894</v>
      </c>
      <c r="Q28" s="19">
        <v>4475</v>
      </c>
      <c r="R28" s="20">
        <v>1526569.53</v>
      </c>
      <c r="S28" s="19">
        <v>530</v>
      </c>
      <c r="T28" s="20">
        <v>1102547</v>
      </c>
      <c r="U28" s="19">
        <v>8</v>
      </c>
      <c r="V28" s="20">
        <v>105287</v>
      </c>
      <c r="W28" s="20">
        <f t="shared" si="46"/>
        <v>1.5094339622641511</v>
      </c>
      <c r="X28" s="20">
        <f t="shared" si="47"/>
        <v>9.549434173781254</v>
      </c>
      <c r="Y28" s="19">
        <v>14</v>
      </c>
      <c r="Z28" s="20">
        <v>315500.01</v>
      </c>
      <c r="AA28" s="19">
        <v>56</v>
      </c>
      <c r="AB28" s="20">
        <v>81160</v>
      </c>
      <c r="AC28" s="19">
        <v>411</v>
      </c>
      <c r="AD28" s="20">
        <v>85829.98</v>
      </c>
      <c r="AE28" s="20">
        <f t="shared" si="5"/>
        <v>733.92857142857144</v>
      </c>
      <c r="AF28" s="20">
        <f t="shared" si="5"/>
        <v>105.75404139970429</v>
      </c>
      <c r="AG28" s="19">
        <v>429</v>
      </c>
      <c r="AH28" s="20">
        <v>82416.710000000006</v>
      </c>
      <c r="AI28" s="19">
        <v>0</v>
      </c>
      <c r="AJ28" s="20">
        <v>0</v>
      </c>
      <c r="AK28" s="19">
        <v>0</v>
      </c>
      <c r="AL28" s="20">
        <v>0</v>
      </c>
      <c r="AM28" s="20" t="e">
        <f t="shared" si="48"/>
        <v>#DIV/0!</v>
      </c>
      <c r="AN28" s="20" t="e">
        <f t="shared" si="49"/>
        <v>#DIV/0!</v>
      </c>
      <c r="AO28" s="19">
        <v>0</v>
      </c>
      <c r="AP28" s="20">
        <v>0</v>
      </c>
      <c r="AQ28" s="19">
        <v>145</v>
      </c>
      <c r="AR28" s="20">
        <v>1720867</v>
      </c>
      <c r="AS28" s="19">
        <v>33</v>
      </c>
      <c r="AT28" s="20">
        <v>30632</v>
      </c>
      <c r="AU28" s="20">
        <f t="shared" si="7"/>
        <v>22.758620689655171</v>
      </c>
      <c r="AV28" s="20">
        <f t="shared" si="7"/>
        <v>1.7800329717520296</v>
      </c>
      <c r="AW28" s="19">
        <v>2710</v>
      </c>
      <c r="AX28" s="20">
        <v>2321288.36</v>
      </c>
    </row>
    <row r="29" spans="1:50" x14ac:dyDescent="0.25">
      <c r="A29" s="17" t="s">
        <v>51</v>
      </c>
      <c r="B29" s="18" t="s">
        <v>52</v>
      </c>
      <c r="C29" s="19">
        <f t="shared" si="38"/>
        <v>95025</v>
      </c>
      <c r="D29" s="20">
        <f t="shared" si="39"/>
        <v>36473507</v>
      </c>
      <c r="E29" s="19">
        <f t="shared" si="40"/>
        <v>36534</v>
      </c>
      <c r="F29" s="20">
        <f t="shared" si="41"/>
        <v>7920711.9000000004</v>
      </c>
      <c r="G29" s="20">
        <f t="shared" si="42"/>
        <v>38.446724546172057</v>
      </c>
      <c r="H29" s="20">
        <f t="shared" si="43"/>
        <v>21.716343043184743</v>
      </c>
      <c r="I29" s="19">
        <f t="shared" si="44"/>
        <v>425425</v>
      </c>
      <c r="J29" s="20">
        <f t="shared" si="45"/>
        <v>37620439.730000004</v>
      </c>
      <c r="K29" s="19">
        <v>35376</v>
      </c>
      <c r="L29" s="20">
        <v>14331096</v>
      </c>
      <c r="M29" s="19">
        <v>10455</v>
      </c>
      <c r="N29" s="20">
        <v>3250844.81</v>
      </c>
      <c r="O29" s="20">
        <f t="shared" si="3"/>
        <v>29.553934871099049</v>
      </c>
      <c r="P29" s="20">
        <f t="shared" si="3"/>
        <v>22.683853419166265</v>
      </c>
      <c r="Q29" s="19">
        <v>16248</v>
      </c>
      <c r="R29" s="20">
        <v>4558887.32</v>
      </c>
      <c r="S29" s="19">
        <v>20665</v>
      </c>
      <c r="T29" s="20">
        <v>8135931</v>
      </c>
      <c r="U29" s="19">
        <v>16706</v>
      </c>
      <c r="V29" s="20">
        <v>1159059.2</v>
      </c>
      <c r="W29" s="20">
        <f t="shared" si="46"/>
        <v>80.842003387369942</v>
      </c>
      <c r="X29" s="20">
        <f t="shared" si="47"/>
        <v>14.24617784983673</v>
      </c>
      <c r="Y29" s="19">
        <v>184574</v>
      </c>
      <c r="Z29" s="20">
        <v>7443153.3700000001</v>
      </c>
      <c r="AA29" s="19">
        <v>9196</v>
      </c>
      <c r="AB29" s="20">
        <v>2795000</v>
      </c>
      <c r="AC29" s="19">
        <v>1869</v>
      </c>
      <c r="AD29" s="20">
        <v>1334363.1100000001</v>
      </c>
      <c r="AE29" s="20">
        <f t="shared" si="5"/>
        <v>20.324053936494128</v>
      </c>
      <c r="AF29" s="20">
        <f t="shared" si="5"/>
        <v>47.741077280858683</v>
      </c>
      <c r="AG29" s="19">
        <v>68599</v>
      </c>
      <c r="AH29" s="20">
        <v>7237575.46</v>
      </c>
      <c r="AI29" s="19">
        <v>3204</v>
      </c>
      <c r="AJ29" s="20">
        <v>1599451</v>
      </c>
      <c r="AK29" s="19">
        <v>4623</v>
      </c>
      <c r="AL29" s="20">
        <v>232756</v>
      </c>
      <c r="AM29" s="20">
        <f t="shared" si="48"/>
        <v>144.28838951310863</v>
      </c>
      <c r="AN29" s="20">
        <f t="shared" si="49"/>
        <v>14.552243238461196</v>
      </c>
      <c r="AO29" s="19">
        <v>85302</v>
      </c>
      <c r="AP29" s="20">
        <v>2381993.04</v>
      </c>
      <c r="AQ29" s="19">
        <v>26584</v>
      </c>
      <c r="AR29" s="20">
        <v>9612029</v>
      </c>
      <c r="AS29" s="19">
        <v>2881</v>
      </c>
      <c r="AT29" s="20">
        <v>1943688.78</v>
      </c>
      <c r="AU29" s="20">
        <f t="shared" si="7"/>
        <v>10.837345771892869</v>
      </c>
      <c r="AV29" s="20">
        <f t="shared" si="7"/>
        <v>20.221420264129456</v>
      </c>
      <c r="AW29" s="19">
        <v>70702</v>
      </c>
      <c r="AX29" s="20">
        <v>15998830.539999999</v>
      </c>
    </row>
    <row r="30" spans="1:50" ht="30" x14ac:dyDescent="0.25">
      <c r="A30" s="17"/>
      <c r="B30" s="22" t="s">
        <v>53</v>
      </c>
      <c r="C30" s="19">
        <f>K30+S30+AA30+AI30+AQ30</f>
        <v>0</v>
      </c>
      <c r="D30" s="20">
        <f>L30+T30+AB30+AJ30+AR30</f>
        <v>0</v>
      </c>
      <c r="E30" s="19">
        <f>M30+U30+AC30+AK30+AS30</f>
        <v>75</v>
      </c>
      <c r="F30" s="20">
        <f>N30+V30+AD30+AL30+AT30</f>
        <v>2855.7</v>
      </c>
      <c r="G30" s="20" t="e">
        <f>E30*100/C30</f>
        <v>#DIV/0!</v>
      </c>
      <c r="H30" s="20" t="e">
        <f>F30*100/D30</f>
        <v>#DIV/0!</v>
      </c>
      <c r="I30" s="19">
        <f>Q30+Y30+AG30+AO30+AW30</f>
        <v>70</v>
      </c>
      <c r="J30" s="20">
        <f>R30+Z30+AH30+AP30+AX30</f>
        <v>2358.0100000000002</v>
      </c>
      <c r="K30" s="19">
        <v>0</v>
      </c>
      <c r="L30" s="20">
        <v>0</v>
      </c>
      <c r="M30" s="19">
        <v>68</v>
      </c>
      <c r="N30" s="20">
        <v>2450.6999999999998</v>
      </c>
      <c r="O30" s="20" t="e">
        <f>M30*100/K30</f>
        <v>#DIV/0!</v>
      </c>
      <c r="P30" s="20" t="e">
        <f>N30*100/L30</f>
        <v>#DIV/0!</v>
      </c>
      <c r="Q30" s="19">
        <v>69</v>
      </c>
      <c r="R30" s="20">
        <v>2325.67</v>
      </c>
      <c r="S30" s="19">
        <v>0</v>
      </c>
      <c r="T30" s="20">
        <v>0</v>
      </c>
      <c r="U30" s="19">
        <v>7</v>
      </c>
      <c r="V30" s="20">
        <v>405</v>
      </c>
      <c r="W30" s="20" t="e">
        <f>U30*100/S30</f>
        <v>#DIV/0!</v>
      </c>
      <c r="X30" s="20" t="e">
        <f>V30*100/T30</f>
        <v>#DIV/0!</v>
      </c>
      <c r="Y30" s="19">
        <v>1</v>
      </c>
      <c r="Z30" s="20">
        <v>32.340000000000003</v>
      </c>
      <c r="AA30" s="19">
        <v>0</v>
      </c>
      <c r="AB30" s="20">
        <v>0</v>
      </c>
      <c r="AC30" s="19">
        <v>0</v>
      </c>
      <c r="AD30" s="20">
        <v>0</v>
      </c>
      <c r="AE30" s="20" t="e">
        <f>AC30*100/AA30</f>
        <v>#DIV/0!</v>
      </c>
      <c r="AF30" s="20" t="e">
        <f>AD30*100/AB30</f>
        <v>#DIV/0!</v>
      </c>
      <c r="AG30" s="19">
        <v>0</v>
      </c>
      <c r="AH30" s="20">
        <v>0</v>
      </c>
      <c r="AI30" s="19">
        <v>0</v>
      </c>
      <c r="AJ30" s="20">
        <v>0</v>
      </c>
      <c r="AK30" s="19">
        <v>0</v>
      </c>
      <c r="AL30" s="20">
        <v>0</v>
      </c>
      <c r="AM30" s="20" t="e">
        <f>AK30*100/AI30</f>
        <v>#DIV/0!</v>
      </c>
      <c r="AN30" s="20" t="e">
        <f>AL30*100/AJ30</f>
        <v>#DIV/0!</v>
      </c>
      <c r="AO30" s="19">
        <v>0</v>
      </c>
      <c r="AP30" s="20">
        <v>0</v>
      </c>
      <c r="AQ30" s="19">
        <v>0</v>
      </c>
      <c r="AR30" s="20">
        <v>0</v>
      </c>
      <c r="AS30" s="19">
        <v>0</v>
      </c>
      <c r="AT30" s="20">
        <v>0</v>
      </c>
      <c r="AU30" s="20" t="e">
        <f>AS30*100/AQ30</f>
        <v>#DIV/0!</v>
      </c>
      <c r="AV30" s="20" t="e">
        <f>AT30*100/AR30</f>
        <v>#DIV/0!</v>
      </c>
      <c r="AW30" s="19">
        <v>0</v>
      </c>
      <c r="AX30" s="20">
        <v>0</v>
      </c>
    </row>
    <row r="31" spans="1:50" x14ac:dyDescent="0.25">
      <c r="A31" s="13">
        <v>2</v>
      </c>
      <c r="B31" s="14" t="s">
        <v>54</v>
      </c>
      <c r="C31" s="15">
        <f t="shared" si="0"/>
        <v>7957511</v>
      </c>
      <c r="D31" s="16">
        <f t="shared" si="0"/>
        <v>3834881913</v>
      </c>
      <c r="E31" s="15">
        <f t="shared" si="0"/>
        <v>1664824</v>
      </c>
      <c r="F31" s="16">
        <f t="shared" si="0"/>
        <v>1105690997.8800004</v>
      </c>
      <c r="G31" s="16">
        <f t="shared" si="1"/>
        <v>20.921416256917521</v>
      </c>
      <c r="H31" s="16">
        <f t="shared" si="1"/>
        <v>28.832465326553599</v>
      </c>
      <c r="I31" s="15">
        <f t="shared" si="2"/>
        <v>9443762</v>
      </c>
      <c r="J31" s="16">
        <f t="shared" si="2"/>
        <v>3513651120.21</v>
      </c>
      <c r="K31" s="15">
        <v>4894071</v>
      </c>
      <c r="L31" s="16">
        <v>1773531322</v>
      </c>
      <c r="M31" s="15">
        <v>1050760</v>
      </c>
      <c r="N31" s="16">
        <v>500099683.42000002</v>
      </c>
      <c r="O31" s="16">
        <f t="shared" si="3"/>
        <v>21.470060405744011</v>
      </c>
      <c r="P31" s="16">
        <f t="shared" si="3"/>
        <v>28.197961728470673</v>
      </c>
      <c r="Q31" s="15">
        <v>5034987</v>
      </c>
      <c r="R31" s="16">
        <v>1757007179.9100001</v>
      </c>
      <c r="S31" s="15">
        <v>1190511</v>
      </c>
      <c r="T31" s="16">
        <v>1577683895</v>
      </c>
      <c r="U31" s="15">
        <v>227589</v>
      </c>
      <c r="V31" s="16">
        <v>529770760.48000002</v>
      </c>
      <c r="W31" s="16">
        <f t="shared" si="4"/>
        <v>19.116917021346296</v>
      </c>
      <c r="X31" s="16">
        <f t="shared" si="4"/>
        <v>33.579018088411175</v>
      </c>
      <c r="Y31" s="15">
        <v>1133604</v>
      </c>
      <c r="Z31" s="16">
        <v>1260078847.51</v>
      </c>
      <c r="AA31" s="15">
        <v>1258847</v>
      </c>
      <c r="AB31" s="16">
        <v>307669928</v>
      </c>
      <c r="AC31" s="15">
        <v>251870</v>
      </c>
      <c r="AD31" s="16">
        <v>53329661.43</v>
      </c>
      <c r="AE31" s="16">
        <f t="shared" si="5"/>
        <v>20.007991439785773</v>
      </c>
      <c r="AF31" s="16">
        <f t="shared" si="5"/>
        <v>17.333400692315955</v>
      </c>
      <c r="AG31" s="15">
        <v>1724468</v>
      </c>
      <c r="AH31" s="16">
        <v>302587913.19</v>
      </c>
      <c r="AI31" s="15">
        <v>41236</v>
      </c>
      <c r="AJ31" s="16">
        <v>23307248</v>
      </c>
      <c r="AK31" s="15">
        <v>34529</v>
      </c>
      <c r="AL31" s="16">
        <v>6226054.1500000004</v>
      </c>
      <c r="AM31" s="16">
        <f t="shared" si="6"/>
        <v>83.735085847317876</v>
      </c>
      <c r="AN31" s="16">
        <f t="shared" si="6"/>
        <v>26.712952769027044</v>
      </c>
      <c r="AO31" s="15">
        <v>383522</v>
      </c>
      <c r="AP31" s="16">
        <v>33996390.789999999</v>
      </c>
      <c r="AQ31" s="15">
        <v>572846</v>
      </c>
      <c r="AR31" s="16">
        <v>152689520</v>
      </c>
      <c r="AS31" s="15">
        <v>100076</v>
      </c>
      <c r="AT31" s="16">
        <v>16264838.4</v>
      </c>
      <c r="AU31" s="16">
        <f t="shared" si="7"/>
        <v>17.469965749957233</v>
      </c>
      <c r="AV31" s="16">
        <f t="shared" si="7"/>
        <v>10.652229701160891</v>
      </c>
      <c r="AW31" s="15">
        <v>1167181</v>
      </c>
      <c r="AX31" s="16">
        <v>159980788.81</v>
      </c>
    </row>
    <row r="32" spans="1:50" x14ac:dyDescent="0.25">
      <c r="A32" s="17">
        <v>3</v>
      </c>
      <c r="B32" s="24" t="s">
        <v>55</v>
      </c>
      <c r="C32" s="19">
        <f t="shared" si="0"/>
        <v>915149</v>
      </c>
      <c r="D32" s="20">
        <f t="shared" si="0"/>
        <v>441011448</v>
      </c>
      <c r="E32" s="19">
        <f t="shared" si="0"/>
        <v>1201604</v>
      </c>
      <c r="F32" s="20">
        <f t="shared" si="0"/>
        <v>246442533.93000001</v>
      </c>
      <c r="G32" s="20">
        <f t="shared" si="1"/>
        <v>131.30146019937737</v>
      </c>
      <c r="H32" s="20">
        <f t="shared" si="1"/>
        <v>55.88121012450452</v>
      </c>
      <c r="I32" s="19">
        <f t="shared" si="2"/>
        <v>8478362</v>
      </c>
      <c r="J32" s="20">
        <f t="shared" si="2"/>
        <v>1298392413.9199998</v>
      </c>
      <c r="K32" s="19">
        <v>562831</v>
      </c>
      <c r="L32" s="20">
        <v>203956103</v>
      </c>
      <c r="M32" s="19">
        <v>721959</v>
      </c>
      <c r="N32" s="20">
        <v>153316427.47</v>
      </c>
      <c r="O32" s="20">
        <f t="shared" si="3"/>
        <v>128.27278525880772</v>
      </c>
      <c r="P32" s="20">
        <f t="shared" si="3"/>
        <v>75.171286965607493</v>
      </c>
      <c r="Q32" s="19">
        <v>4230034</v>
      </c>
      <c r="R32" s="20">
        <v>797107656.39999998</v>
      </c>
      <c r="S32" s="19">
        <v>136924</v>
      </c>
      <c r="T32" s="20">
        <v>181433662</v>
      </c>
      <c r="U32" s="19">
        <v>92921</v>
      </c>
      <c r="V32" s="20">
        <v>23907874.739999998</v>
      </c>
      <c r="W32" s="20">
        <f t="shared" si="4"/>
        <v>67.863194180713393</v>
      </c>
      <c r="X32" s="20">
        <f t="shared" si="4"/>
        <v>13.177199024952712</v>
      </c>
      <c r="Y32" s="19">
        <v>634087</v>
      </c>
      <c r="Z32" s="20">
        <v>120527996.36</v>
      </c>
      <c r="AA32" s="19">
        <v>144767</v>
      </c>
      <c r="AB32" s="20">
        <v>35382046</v>
      </c>
      <c r="AC32" s="19">
        <v>270810</v>
      </c>
      <c r="AD32" s="20">
        <v>54900637.57</v>
      </c>
      <c r="AE32" s="20">
        <f t="shared" si="5"/>
        <v>187.066113133518</v>
      </c>
      <c r="AF32" s="20">
        <f t="shared" si="5"/>
        <v>155.16524276182332</v>
      </c>
      <c r="AG32" s="19">
        <v>1627929</v>
      </c>
      <c r="AH32" s="20">
        <v>279676420.81999999</v>
      </c>
      <c r="AI32" s="19">
        <v>4747</v>
      </c>
      <c r="AJ32" s="20">
        <v>2680335</v>
      </c>
      <c r="AK32" s="19">
        <v>32172</v>
      </c>
      <c r="AL32" s="20">
        <v>4040949.59</v>
      </c>
      <c r="AM32" s="20">
        <f t="shared" si="6"/>
        <v>677.73330524541814</v>
      </c>
      <c r="AN32" s="20">
        <f t="shared" si="6"/>
        <v>150.76285576243268</v>
      </c>
      <c r="AO32" s="19">
        <v>364136</v>
      </c>
      <c r="AP32" s="20">
        <v>13519090.5</v>
      </c>
      <c r="AQ32" s="19">
        <v>65880</v>
      </c>
      <c r="AR32" s="20">
        <v>17559302</v>
      </c>
      <c r="AS32" s="19">
        <v>83742</v>
      </c>
      <c r="AT32" s="20">
        <v>10276644.560000001</v>
      </c>
      <c r="AU32" s="20">
        <f t="shared" si="7"/>
        <v>127.11293260473589</v>
      </c>
      <c r="AV32" s="20">
        <f t="shared" si="7"/>
        <v>58.525359151519801</v>
      </c>
      <c r="AW32" s="19">
        <v>1622176</v>
      </c>
      <c r="AX32" s="20">
        <v>87561249.840000004</v>
      </c>
    </row>
    <row r="33" spans="1:50" ht="30" x14ac:dyDescent="0.25">
      <c r="A33" s="17"/>
      <c r="B33" s="24" t="s">
        <v>56</v>
      </c>
      <c r="C33" s="19">
        <f>K33+S33+AA33+AI33+AQ33</f>
        <v>0</v>
      </c>
      <c r="D33" s="20">
        <f>L33+T33+AB33+AJ33+AR33</f>
        <v>0</v>
      </c>
      <c r="E33" s="19">
        <f>M33+U33+AC33+AK33+AS33</f>
        <v>198162</v>
      </c>
      <c r="F33" s="20">
        <f>N33+V33+AD33+AL33+AT33</f>
        <v>14220184.029999997</v>
      </c>
      <c r="G33" s="20" t="e">
        <f>E33*100/C33</f>
        <v>#DIV/0!</v>
      </c>
      <c r="H33" s="20" t="e">
        <f>F33*100/D33</f>
        <v>#DIV/0!</v>
      </c>
      <c r="I33" s="19">
        <f>Q33+Y33+AG33+AO33+AW33</f>
        <v>1782722</v>
      </c>
      <c r="J33" s="20">
        <f>R33+Z33+AH33+AP33+AX33</f>
        <v>85916754.479999989</v>
      </c>
      <c r="K33" s="19">
        <v>0</v>
      </c>
      <c r="L33" s="20">
        <v>0</v>
      </c>
      <c r="M33" s="19">
        <v>113260</v>
      </c>
      <c r="N33" s="20">
        <v>7338720.2199999997</v>
      </c>
      <c r="O33" s="20" t="e">
        <f>M33*100/K33</f>
        <v>#DIV/0!</v>
      </c>
      <c r="P33" s="20" t="e">
        <f>N33*100/L33</f>
        <v>#DIV/0!</v>
      </c>
      <c r="Q33" s="19">
        <v>754030</v>
      </c>
      <c r="R33" s="20">
        <v>40199886.240000002</v>
      </c>
      <c r="S33" s="19">
        <v>0</v>
      </c>
      <c r="T33" s="20">
        <v>0</v>
      </c>
      <c r="U33" s="19">
        <v>28142</v>
      </c>
      <c r="V33" s="20">
        <v>1590491.25</v>
      </c>
      <c r="W33" s="20" t="e">
        <f>U33*100/S33</f>
        <v>#DIV/0!</v>
      </c>
      <c r="X33" s="20" t="e">
        <f>V33*100/T33</f>
        <v>#DIV/0!</v>
      </c>
      <c r="Y33" s="19">
        <v>216167</v>
      </c>
      <c r="Z33" s="20">
        <v>7268306.0700000003</v>
      </c>
      <c r="AA33" s="19">
        <v>0</v>
      </c>
      <c r="AB33" s="20">
        <v>0</v>
      </c>
      <c r="AC33" s="19">
        <v>0</v>
      </c>
      <c r="AD33" s="20">
        <v>0</v>
      </c>
      <c r="AE33" s="20" t="e">
        <f>AC33*100/AA33</f>
        <v>#DIV/0!</v>
      </c>
      <c r="AF33" s="20" t="e">
        <f>AD33*100/AB33</f>
        <v>#DIV/0!</v>
      </c>
      <c r="AG33" s="19">
        <v>0</v>
      </c>
      <c r="AH33" s="20">
        <v>0</v>
      </c>
      <c r="AI33" s="19">
        <v>0</v>
      </c>
      <c r="AJ33" s="20">
        <v>0</v>
      </c>
      <c r="AK33" s="19">
        <v>27791</v>
      </c>
      <c r="AL33" s="20">
        <v>1764159.36</v>
      </c>
      <c r="AM33" s="20" t="e">
        <f>AK33*100/AI33</f>
        <v>#DIV/0!</v>
      </c>
      <c r="AN33" s="20" t="e">
        <f>AL33*100/AJ33</f>
        <v>#DIV/0!</v>
      </c>
      <c r="AO33" s="19">
        <v>359190</v>
      </c>
      <c r="AP33" s="20">
        <v>10957976.02</v>
      </c>
      <c r="AQ33" s="19">
        <v>0</v>
      </c>
      <c r="AR33" s="20">
        <v>0</v>
      </c>
      <c r="AS33" s="19">
        <v>28969</v>
      </c>
      <c r="AT33" s="20">
        <v>3526813.2</v>
      </c>
      <c r="AU33" s="20" t="e">
        <f>AS33*100/AQ33</f>
        <v>#DIV/0!</v>
      </c>
      <c r="AV33" s="20" t="e">
        <f>AT33*100/AR33</f>
        <v>#DIV/0!</v>
      </c>
      <c r="AW33" s="19">
        <v>453335</v>
      </c>
      <c r="AX33" s="20">
        <v>27490586.149999999</v>
      </c>
    </row>
    <row r="34" spans="1:50" x14ac:dyDescent="0.25">
      <c r="A34" s="9">
        <v>4</v>
      </c>
      <c r="B34" s="10" t="s">
        <v>57</v>
      </c>
      <c r="C34" s="11"/>
      <c r="D34" s="12"/>
      <c r="E34" s="11"/>
      <c r="F34" s="12"/>
      <c r="G34" s="12"/>
      <c r="H34" s="12"/>
      <c r="I34" s="11"/>
      <c r="J34" s="12"/>
      <c r="K34" s="11"/>
      <c r="L34" s="12"/>
      <c r="M34" s="11"/>
      <c r="N34" s="12"/>
      <c r="O34" s="12"/>
      <c r="P34" s="12"/>
      <c r="Q34" s="11"/>
      <c r="R34" s="12"/>
      <c r="S34" s="11"/>
      <c r="T34" s="12"/>
      <c r="U34" s="11"/>
      <c r="V34" s="12"/>
      <c r="W34" s="12"/>
      <c r="X34" s="12"/>
      <c r="Y34" s="11"/>
      <c r="Z34" s="12"/>
      <c r="AA34" s="11"/>
      <c r="AB34" s="12"/>
      <c r="AC34" s="11"/>
      <c r="AD34" s="12"/>
      <c r="AE34" s="12"/>
      <c r="AF34" s="12"/>
      <c r="AG34" s="11"/>
      <c r="AH34" s="12"/>
      <c r="AI34" s="11"/>
      <c r="AJ34" s="12"/>
      <c r="AK34" s="11"/>
      <c r="AL34" s="12"/>
      <c r="AM34" s="12"/>
      <c r="AN34" s="12"/>
      <c r="AO34" s="11"/>
      <c r="AP34" s="12"/>
      <c r="AQ34" s="11"/>
      <c r="AR34" s="12"/>
      <c r="AS34" s="11"/>
      <c r="AT34" s="12"/>
      <c r="AU34" s="12"/>
      <c r="AV34" s="12"/>
      <c r="AW34" s="11"/>
      <c r="AX34" s="12"/>
    </row>
    <row r="35" spans="1:50" x14ac:dyDescent="0.25">
      <c r="A35" s="17" t="s">
        <v>58</v>
      </c>
      <c r="B35" s="19" t="s">
        <v>59</v>
      </c>
      <c r="C35" s="19">
        <f t="shared" si="0"/>
        <v>58037</v>
      </c>
      <c r="D35" s="20">
        <f t="shared" si="0"/>
        <v>27211038</v>
      </c>
      <c r="E35" s="19">
        <f t="shared" si="0"/>
        <v>16731</v>
      </c>
      <c r="F35" s="20">
        <f t="shared" si="0"/>
        <v>33469009.609999999</v>
      </c>
      <c r="G35" s="20">
        <f t="shared" si="1"/>
        <v>28.828161345348658</v>
      </c>
      <c r="H35" s="20">
        <f t="shared" si="1"/>
        <v>122.99791580901838</v>
      </c>
      <c r="I35" s="19">
        <f t="shared" ref="I35:I39" si="50">Q35+Y35+AG35+AO35+AW35</f>
        <v>103265</v>
      </c>
      <c r="J35" s="20">
        <f t="shared" ref="J35:J39" si="51">R35+Z35+AH35+AP35+AX35</f>
        <v>109291456.31999999</v>
      </c>
      <c r="K35" s="19">
        <v>29781</v>
      </c>
      <c r="L35" s="20">
        <v>13910916</v>
      </c>
      <c r="M35" s="19">
        <v>2166</v>
      </c>
      <c r="N35" s="20">
        <v>29452588.32</v>
      </c>
      <c r="O35" s="20">
        <f t="shared" si="3"/>
        <v>7.2730935831570465</v>
      </c>
      <c r="P35" s="20">
        <f t="shared" si="3"/>
        <v>211.72285362085429</v>
      </c>
      <c r="Q35" s="19">
        <v>4261</v>
      </c>
      <c r="R35" s="20">
        <v>86334959.659999996</v>
      </c>
      <c r="S35" s="19">
        <v>27487</v>
      </c>
      <c r="T35" s="20">
        <v>13117485</v>
      </c>
      <c r="U35" s="19">
        <v>14565</v>
      </c>
      <c r="V35" s="20">
        <v>4016421.29</v>
      </c>
      <c r="W35" s="20">
        <f t="shared" si="4"/>
        <v>52.988685560446754</v>
      </c>
      <c r="X35" s="20">
        <f t="shared" si="4"/>
        <v>30.618836537644221</v>
      </c>
      <c r="Y35" s="19">
        <v>19933</v>
      </c>
      <c r="Z35" s="20">
        <v>12436446.119999999</v>
      </c>
      <c r="AA35" s="19">
        <v>437</v>
      </c>
      <c r="AB35" s="20">
        <v>116625</v>
      </c>
      <c r="AC35" s="19">
        <v>0</v>
      </c>
      <c r="AD35" s="20">
        <v>0</v>
      </c>
      <c r="AE35" s="20">
        <f t="shared" si="5"/>
        <v>0</v>
      </c>
      <c r="AF35" s="20">
        <f t="shared" si="5"/>
        <v>0</v>
      </c>
      <c r="AG35" s="19">
        <v>79071</v>
      </c>
      <c r="AH35" s="20">
        <v>10520050.539999999</v>
      </c>
      <c r="AI35" s="19">
        <v>0</v>
      </c>
      <c r="AJ35" s="20">
        <v>0</v>
      </c>
      <c r="AK35" s="19">
        <v>0</v>
      </c>
      <c r="AL35" s="20">
        <v>0</v>
      </c>
      <c r="AM35" s="20" t="e">
        <f t="shared" si="6"/>
        <v>#DIV/0!</v>
      </c>
      <c r="AN35" s="20" t="e">
        <f t="shared" si="6"/>
        <v>#DIV/0!</v>
      </c>
      <c r="AO35" s="19">
        <v>0</v>
      </c>
      <c r="AP35" s="20">
        <v>0</v>
      </c>
      <c r="AQ35" s="19">
        <v>332</v>
      </c>
      <c r="AR35" s="20">
        <v>66012</v>
      </c>
      <c r="AS35" s="19">
        <v>0</v>
      </c>
      <c r="AT35" s="20">
        <v>0</v>
      </c>
      <c r="AU35" s="20">
        <f t="shared" si="7"/>
        <v>0</v>
      </c>
      <c r="AV35" s="20">
        <f t="shared" si="7"/>
        <v>0</v>
      </c>
      <c r="AW35" s="19">
        <v>0</v>
      </c>
      <c r="AX35" s="20">
        <v>0</v>
      </c>
    </row>
    <row r="36" spans="1:50" x14ac:dyDescent="0.25">
      <c r="A36" s="17" t="s">
        <v>60</v>
      </c>
      <c r="B36" s="19" t="s">
        <v>61</v>
      </c>
      <c r="C36" s="19">
        <f t="shared" si="0"/>
        <v>38332</v>
      </c>
      <c r="D36" s="20">
        <f t="shared" si="0"/>
        <v>26281073</v>
      </c>
      <c r="E36" s="19">
        <f t="shared" si="0"/>
        <v>3239</v>
      </c>
      <c r="F36" s="20">
        <f t="shared" si="0"/>
        <v>2775022.84</v>
      </c>
      <c r="G36" s="20">
        <f t="shared" si="1"/>
        <v>8.4498591255348003</v>
      </c>
      <c r="H36" s="20">
        <f t="shared" si="1"/>
        <v>10.559016521129102</v>
      </c>
      <c r="I36" s="19">
        <f t="shared" si="50"/>
        <v>28831</v>
      </c>
      <c r="J36" s="20">
        <f t="shared" si="51"/>
        <v>78584238.74000001</v>
      </c>
      <c r="K36" s="19">
        <v>27314</v>
      </c>
      <c r="L36" s="20">
        <v>18686594</v>
      </c>
      <c r="M36" s="19">
        <v>2670</v>
      </c>
      <c r="N36" s="20">
        <v>1654205.97</v>
      </c>
      <c r="O36" s="20">
        <f t="shared" si="3"/>
        <v>9.7752068536281769</v>
      </c>
      <c r="P36" s="20">
        <f t="shared" si="3"/>
        <v>8.8523674779898354</v>
      </c>
      <c r="Q36" s="19">
        <v>20757</v>
      </c>
      <c r="R36" s="20">
        <v>56272051.780000001</v>
      </c>
      <c r="S36" s="19">
        <v>8530</v>
      </c>
      <c r="T36" s="20">
        <v>6373447</v>
      </c>
      <c r="U36" s="19">
        <v>475</v>
      </c>
      <c r="V36" s="20">
        <v>1035754.82</v>
      </c>
      <c r="W36" s="20">
        <f t="shared" si="4"/>
        <v>5.5685814771395075</v>
      </c>
      <c r="X36" s="20">
        <f t="shared" si="4"/>
        <v>16.251093325166114</v>
      </c>
      <c r="Y36" s="19">
        <v>6479</v>
      </c>
      <c r="Z36" s="20">
        <v>18702123.760000002</v>
      </c>
      <c r="AA36" s="19">
        <v>457</v>
      </c>
      <c r="AB36" s="20">
        <v>191183</v>
      </c>
      <c r="AC36" s="19">
        <v>3</v>
      </c>
      <c r="AD36" s="20">
        <v>11500</v>
      </c>
      <c r="AE36" s="20">
        <f t="shared" si="5"/>
        <v>0.65645514223194745</v>
      </c>
      <c r="AF36" s="20">
        <f t="shared" si="5"/>
        <v>6.0151791738805231</v>
      </c>
      <c r="AG36" s="19">
        <v>179</v>
      </c>
      <c r="AH36" s="20">
        <v>441758.42</v>
      </c>
      <c r="AI36" s="19">
        <v>51</v>
      </c>
      <c r="AJ36" s="20">
        <v>50517</v>
      </c>
      <c r="AK36" s="19">
        <v>0</v>
      </c>
      <c r="AL36" s="20">
        <v>0</v>
      </c>
      <c r="AM36" s="20">
        <f t="shared" si="6"/>
        <v>0</v>
      </c>
      <c r="AN36" s="20">
        <f t="shared" si="6"/>
        <v>0</v>
      </c>
      <c r="AO36" s="19">
        <v>0</v>
      </c>
      <c r="AP36" s="20">
        <v>0</v>
      </c>
      <c r="AQ36" s="19">
        <v>1980</v>
      </c>
      <c r="AR36" s="20">
        <v>979332</v>
      </c>
      <c r="AS36" s="19">
        <v>91</v>
      </c>
      <c r="AT36" s="20">
        <v>73562.05</v>
      </c>
      <c r="AU36" s="20">
        <f t="shared" si="7"/>
        <v>4.595959595959596</v>
      </c>
      <c r="AV36" s="20">
        <f t="shared" si="7"/>
        <v>7.5114516833923535</v>
      </c>
      <c r="AW36" s="19">
        <v>1416</v>
      </c>
      <c r="AX36" s="20">
        <v>3168304.78</v>
      </c>
    </row>
    <row r="37" spans="1:50" x14ac:dyDescent="0.25">
      <c r="A37" s="17" t="s">
        <v>62</v>
      </c>
      <c r="B37" s="19" t="s">
        <v>63</v>
      </c>
      <c r="C37" s="19">
        <f t="shared" si="0"/>
        <v>250389</v>
      </c>
      <c r="D37" s="20">
        <f t="shared" si="0"/>
        <v>517854787</v>
      </c>
      <c r="E37" s="19">
        <f t="shared" si="0"/>
        <v>51970</v>
      </c>
      <c r="F37" s="20">
        <f t="shared" si="0"/>
        <v>122556285.52000001</v>
      </c>
      <c r="G37" s="20">
        <f t="shared" si="1"/>
        <v>20.755704124382461</v>
      </c>
      <c r="H37" s="20">
        <f t="shared" si="1"/>
        <v>23.666149004817449</v>
      </c>
      <c r="I37" s="19">
        <f t="shared" si="50"/>
        <v>553116</v>
      </c>
      <c r="J37" s="20">
        <f t="shared" si="51"/>
        <v>1836545374.8899999</v>
      </c>
      <c r="K37" s="19">
        <v>124276</v>
      </c>
      <c r="L37" s="20">
        <v>259399642</v>
      </c>
      <c r="M37" s="19">
        <v>33507</v>
      </c>
      <c r="N37" s="20">
        <v>67025776.340000004</v>
      </c>
      <c r="O37" s="20">
        <f t="shared" si="3"/>
        <v>26.961762528565451</v>
      </c>
      <c r="P37" s="20">
        <f t="shared" si="3"/>
        <v>25.838808343459473</v>
      </c>
      <c r="Q37" s="19">
        <v>333366</v>
      </c>
      <c r="R37" s="20">
        <v>903916095.40999997</v>
      </c>
      <c r="S37" s="19">
        <v>119570</v>
      </c>
      <c r="T37" s="20">
        <v>245496179</v>
      </c>
      <c r="U37" s="19">
        <v>17913</v>
      </c>
      <c r="V37" s="20">
        <v>54424590.960000001</v>
      </c>
      <c r="W37" s="20">
        <f t="shared" si="4"/>
        <v>14.981182570878984</v>
      </c>
      <c r="X37" s="20">
        <f t="shared" si="4"/>
        <v>22.169221199976395</v>
      </c>
      <c r="Y37" s="19">
        <v>210790</v>
      </c>
      <c r="Z37" s="20">
        <v>905645250.40999997</v>
      </c>
      <c r="AA37" s="19">
        <v>4979</v>
      </c>
      <c r="AB37" s="20">
        <v>9921094</v>
      </c>
      <c r="AC37" s="19">
        <v>93</v>
      </c>
      <c r="AD37" s="20">
        <v>485890</v>
      </c>
      <c r="AE37" s="20">
        <f t="shared" si="5"/>
        <v>1.8678449487848965</v>
      </c>
      <c r="AF37" s="20">
        <f t="shared" si="5"/>
        <v>4.897544565145739</v>
      </c>
      <c r="AG37" s="19">
        <v>4044</v>
      </c>
      <c r="AH37" s="20">
        <v>17315195.960000001</v>
      </c>
      <c r="AI37" s="19">
        <v>532</v>
      </c>
      <c r="AJ37" s="20">
        <v>1056587</v>
      </c>
      <c r="AK37" s="19">
        <v>350</v>
      </c>
      <c r="AL37" s="20">
        <v>431351.05</v>
      </c>
      <c r="AM37" s="20">
        <f t="shared" si="6"/>
        <v>65.78947368421052</v>
      </c>
      <c r="AN37" s="20">
        <f t="shared" si="6"/>
        <v>40.824943899555834</v>
      </c>
      <c r="AO37" s="19">
        <v>3834</v>
      </c>
      <c r="AP37" s="20">
        <v>5427757.7699999996</v>
      </c>
      <c r="AQ37" s="19">
        <v>1032</v>
      </c>
      <c r="AR37" s="20">
        <v>1981285</v>
      </c>
      <c r="AS37" s="19">
        <v>107</v>
      </c>
      <c r="AT37" s="20">
        <v>188677.17</v>
      </c>
      <c r="AU37" s="20">
        <f t="shared" si="7"/>
        <v>10.368217054263566</v>
      </c>
      <c r="AV37" s="20">
        <f t="shared" si="7"/>
        <v>9.5229696888635402</v>
      </c>
      <c r="AW37" s="19">
        <v>1082</v>
      </c>
      <c r="AX37" s="20">
        <v>4241075.34</v>
      </c>
    </row>
    <row r="38" spans="1:50" x14ac:dyDescent="0.25">
      <c r="A38" s="17" t="s">
        <v>64</v>
      </c>
      <c r="B38" s="19" t="s">
        <v>65</v>
      </c>
      <c r="C38" s="19">
        <f t="shared" si="0"/>
        <v>488079</v>
      </c>
      <c r="D38" s="20">
        <f t="shared" si="0"/>
        <v>410016154</v>
      </c>
      <c r="E38" s="19">
        <f t="shared" si="0"/>
        <v>644713</v>
      </c>
      <c r="F38" s="20">
        <f t="shared" si="0"/>
        <v>160683329.52000001</v>
      </c>
      <c r="G38" s="20">
        <f t="shared" si="1"/>
        <v>132.09193593660044</v>
      </c>
      <c r="H38" s="20">
        <f t="shared" si="1"/>
        <v>39.189511913718412</v>
      </c>
      <c r="I38" s="19">
        <f t="shared" si="50"/>
        <v>3327419</v>
      </c>
      <c r="J38" s="20">
        <f t="shared" si="51"/>
        <v>903802475.63999987</v>
      </c>
      <c r="K38" s="19">
        <v>204336</v>
      </c>
      <c r="L38" s="20">
        <v>170127784</v>
      </c>
      <c r="M38" s="19">
        <v>332956</v>
      </c>
      <c r="N38" s="20">
        <v>75384153.569999993</v>
      </c>
      <c r="O38" s="20">
        <f t="shared" si="3"/>
        <v>162.94534492208911</v>
      </c>
      <c r="P38" s="20">
        <f t="shared" si="3"/>
        <v>44.310312988030212</v>
      </c>
      <c r="Q38" s="19">
        <v>1128457</v>
      </c>
      <c r="R38" s="20">
        <v>334424484.33999997</v>
      </c>
      <c r="S38" s="19">
        <v>253817</v>
      </c>
      <c r="T38" s="20">
        <v>217422111</v>
      </c>
      <c r="U38" s="19">
        <v>118367</v>
      </c>
      <c r="V38" s="20">
        <v>59199655.549999997</v>
      </c>
      <c r="W38" s="20">
        <f t="shared" si="4"/>
        <v>46.634780176268727</v>
      </c>
      <c r="X38" s="20">
        <f t="shared" si="4"/>
        <v>27.227983059183892</v>
      </c>
      <c r="Y38" s="19">
        <v>1633479</v>
      </c>
      <c r="Z38" s="20">
        <v>481505894.25</v>
      </c>
      <c r="AA38" s="19">
        <v>24963</v>
      </c>
      <c r="AB38" s="20">
        <v>19155873</v>
      </c>
      <c r="AC38" s="19">
        <v>192765</v>
      </c>
      <c r="AD38" s="20">
        <v>25836286.329999998</v>
      </c>
      <c r="AE38" s="20">
        <f t="shared" si="5"/>
        <v>772.20286023314509</v>
      </c>
      <c r="AF38" s="20">
        <f t="shared" si="5"/>
        <v>134.87396961756846</v>
      </c>
      <c r="AG38" s="19">
        <v>534989</v>
      </c>
      <c r="AH38" s="20">
        <v>84945042.849999994</v>
      </c>
      <c r="AI38" s="19">
        <v>662</v>
      </c>
      <c r="AJ38" s="20">
        <v>661099</v>
      </c>
      <c r="AK38" s="19">
        <v>10</v>
      </c>
      <c r="AL38" s="20">
        <v>6215.02</v>
      </c>
      <c r="AM38" s="20">
        <f t="shared" si="6"/>
        <v>1.5105740181268883</v>
      </c>
      <c r="AN38" s="20">
        <f t="shared" si="6"/>
        <v>0.94010428090195264</v>
      </c>
      <c r="AO38" s="19">
        <v>169</v>
      </c>
      <c r="AP38" s="20">
        <v>34805.64</v>
      </c>
      <c r="AQ38" s="19">
        <v>4301</v>
      </c>
      <c r="AR38" s="20">
        <v>2649287</v>
      </c>
      <c r="AS38" s="19">
        <v>615</v>
      </c>
      <c r="AT38" s="20">
        <v>257019.05</v>
      </c>
      <c r="AU38" s="20">
        <f t="shared" si="7"/>
        <v>14.299000232504069</v>
      </c>
      <c r="AV38" s="20">
        <f t="shared" si="7"/>
        <v>9.7014423125920288</v>
      </c>
      <c r="AW38" s="19">
        <v>30325</v>
      </c>
      <c r="AX38" s="20">
        <v>2892248.56</v>
      </c>
    </row>
    <row r="39" spans="1:50" x14ac:dyDescent="0.25">
      <c r="A39" s="17" t="s">
        <v>66</v>
      </c>
      <c r="B39" s="19" t="s">
        <v>67</v>
      </c>
      <c r="C39" s="19">
        <f t="shared" si="0"/>
        <v>3943996</v>
      </c>
      <c r="D39" s="20">
        <f t="shared" si="0"/>
        <v>3731798614</v>
      </c>
      <c r="E39" s="19">
        <f t="shared" si="0"/>
        <v>1803908</v>
      </c>
      <c r="F39" s="20">
        <f t="shared" si="0"/>
        <v>1454759190.5</v>
      </c>
      <c r="G39" s="20">
        <f t="shared" si="1"/>
        <v>45.738078841864954</v>
      </c>
      <c r="H39" s="20">
        <f t="shared" si="1"/>
        <v>38.982789292069768</v>
      </c>
      <c r="I39" s="19">
        <f t="shared" si="50"/>
        <v>7585883</v>
      </c>
      <c r="J39" s="20">
        <f t="shared" si="51"/>
        <v>4475452351.9599991</v>
      </c>
      <c r="K39" s="19">
        <v>2063776</v>
      </c>
      <c r="L39" s="20">
        <v>1983289538</v>
      </c>
      <c r="M39" s="19">
        <v>281983</v>
      </c>
      <c r="N39" s="20">
        <v>665197551.75999999</v>
      </c>
      <c r="O39" s="20">
        <f t="shared" si="3"/>
        <v>13.663449909292481</v>
      </c>
      <c r="P39" s="20">
        <f t="shared" si="3"/>
        <v>33.540112979711587</v>
      </c>
      <c r="Q39" s="19">
        <v>1133620</v>
      </c>
      <c r="R39" s="20">
        <v>2643223179.9299998</v>
      </c>
      <c r="S39" s="19">
        <v>1734763</v>
      </c>
      <c r="T39" s="20">
        <v>1626272039</v>
      </c>
      <c r="U39" s="19">
        <v>1344617</v>
      </c>
      <c r="V39" s="20">
        <v>754084682.51999998</v>
      </c>
      <c r="W39" s="20">
        <f t="shared" si="4"/>
        <v>77.510126743537882</v>
      </c>
      <c r="X39" s="20">
        <f t="shared" si="4"/>
        <v>46.368913960033964</v>
      </c>
      <c r="Y39" s="19">
        <v>5709789</v>
      </c>
      <c r="Z39" s="20">
        <v>1731386688.54</v>
      </c>
      <c r="AA39" s="19">
        <v>52752</v>
      </c>
      <c r="AB39" s="20">
        <v>42180581</v>
      </c>
      <c r="AC39" s="19">
        <v>0</v>
      </c>
      <c r="AD39" s="20">
        <v>0</v>
      </c>
      <c r="AE39" s="20">
        <f t="shared" si="5"/>
        <v>0</v>
      </c>
      <c r="AF39" s="20">
        <f t="shared" si="5"/>
        <v>0</v>
      </c>
      <c r="AG39" s="19">
        <v>0</v>
      </c>
      <c r="AH39" s="20">
        <v>0</v>
      </c>
      <c r="AI39" s="19">
        <v>24892</v>
      </c>
      <c r="AJ39" s="20">
        <v>23342783</v>
      </c>
      <c r="AK39" s="19">
        <v>10634</v>
      </c>
      <c r="AL39" s="20">
        <v>4676866.26</v>
      </c>
      <c r="AM39" s="20">
        <f t="shared" si="6"/>
        <v>42.720552788044351</v>
      </c>
      <c r="AN39" s="20">
        <f t="shared" si="6"/>
        <v>20.035598411723228</v>
      </c>
      <c r="AO39" s="19">
        <v>27060</v>
      </c>
      <c r="AP39" s="20">
        <v>26077461.73</v>
      </c>
      <c r="AQ39" s="19">
        <v>67813</v>
      </c>
      <c r="AR39" s="20">
        <v>56713673</v>
      </c>
      <c r="AS39" s="19">
        <v>166674</v>
      </c>
      <c r="AT39" s="20">
        <v>30800089.960000001</v>
      </c>
      <c r="AU39" s="20">
        <f t="shared" si="7"/>
        <v>245.78473154114994</v>
      </c>
      <c r="AV39" s="20">
        <f t="shared" si="7"/>
        <v>54.308050123997432</v>
      </c>
      <c r="AW39" s="19">
        <v>715414</v>
      </c>
      <c r="AX39" s="20">
        <v>74765021.760000005</v>
      </c>
    </row>
    <row r="40" spans="1:50" x14ac:dyDescent="0.25">
      <c r="A40" s="17">
        <v>5</v>
      </c>
      <c r="B40" s="19" t="s">
        <v>68</v>
      </c>
      <c r="C40" s="19">
        <f t="shared" si="0"/>
        <v>4778833</v>
      </c>
      <c r="D40" s="20">
        <f t="shared" si="0"/>
        <v>4713161666</v>
      </c>
      <c r="E40" s="19">
        <f t="shared" si="0"/>
        <v>2520561</v>
      </c>
      <c r="F40" s="20">
        <f t="shared" si="0"/>
        <v>1774242837.9899998</v>
      </c>
      <c r="G40" s="20">
        <f t="shared" si="1"/>
        <v>52.744278781032939</v>
      </c>
      <c r="H40" s="20">
        <f t="shared" si="1"/>
        <v>37.644429869425146</v>
      </c>
      <c r="I40" s="19">
        <f t="shared" si="2"/>
        <v>11598514</v>
      </c>
      <c r="J40" s="20">
        <f t="shared" si="2"/>
        <v>7403675896.6700001</v>
      </c>
      <c r="K40" s="19">
        <v>2449483</v>
      </c>
      <c r="L40" s="20">
        <v>2445414474</v>
      </c>
      <c r="M40" s="19">
        <v>653282</v>
      </c>
      <c r="N40" s="20">
        <v>838714275.96000004</v>
      </c>
      <c r="O40" s="20">
        <f t="shared" si="3"/>
        <v>26.670199384931433</v>
      </c>
      <c r="P40" s="20">
        <f t="shared" si="3"/>
        <v>34.297428304172215</v>
      </c>
      <c r="Q40" s="19">
        <v>2620461</v>
      </c>
      <c r="R40" s="20">
        <v>4024170771.02</v>
      </c>
      <c r="S40" s="19">
        <v>2144167</v>
      </c>
      <c r="T40" s="20">
        <v>2108681261</v>
      </c>
      <c r="U40" s="19">
        <v>1495937</v>
      </c>
      <c r="V40" s="20">
        <v>872761105.13999999</v>
      </c>
      <c r="W40" s="20">
        <f t="shared" si="4"/>
        <v>69.767746635406667</v>
      </c>
      <c r="X40" s="20">
        <f t="shared" si="4"/>
        <v>41.388953431781836</v>
      </c>
      <c r="Y40" s="19">
        <v>7580470</v>
      </c>
      <c r="Z40" s="20">
        <v>3149676402.73</v>
      </c>
      <c r="AA40" s="19">
        <v>83588</v>
      </c>
      <c r="AB40" s="20">
        <v>71565356</v>
      </c>
      <c r="AC40" s="19">
        <v>192861</v>
      </c>
      <c r="AD40" s="20">
        <v>26333676.329999998</v>
      </c>
      <c r="AE40" s="20">
        <f t="shared" si="5"/>
        <v>230.72809494185768</v>
      </c>
      <c r="AF40" s="20">
        <f t="shared" si="5"/>
        <v>36.796681805090159</v>
      </c>
      <c r="AG40" s="19">
        <v>618283</v>
      </c>
      <c r="AH40" s="20">
        <v>113222047.70999999</v>
      </c>
      <c r="AI40" s="19">
        <v>26137</v>
      </c>
      <c r="AJ40" s="20">
        <v>25110986</v>
      </c>
      <c r="AK40" s="19">
        <v>10994</v>
      </c>
      <c r="AL40" s="20">
        <v>5114432.33</v>
      </c>
      <c r="AM40" s="20">
        <f t="shared" si="6"/>
        <v>42.062975857979112</v>
      </c>
      <c r="AN40" s="20">
        <f t="shared" si="6"/>
        <v>20.367309869871299</v>
      </c>
      <c r="AO40" s="19">
        <v>31063</v>
      </c>
      <c r="AP40" s="20">
        <v>31540025.059999999</v>
      </c>
      <c r="AQ40" s="19">
        <v>75458</v>
      </c>
      <c r="AR40" s="20">
        <v>62389589</v>
      </c>
      <c r="AS40" s="19">
        <v>167487</v>
      </c>
      <c r="AT40" s="20">
        <v>31319348.23</v>
      </c>
      <c r="AU40" s="20">
        <f t="shared" si="7"/>
        <v>221.96056084179278</v>
      </c>
      <c r="AV40" s="20">
        <f t="shared" si="7"/>
        <v>50.199638644838643</v>
      </c>
      <c r="AW40" s="19">
        <v>748237</v>
      </c>
      <c r="AX40" s="20">
        <v>85066650.150000006</v>
      </c>
    </row>
    <row r="41" spans="1:50" x14ac:dyDescent="0.25">
      <c r="A41" s="25"/>
      <c r="B41" s="26" t="s">
        <v>69</v>
      </c>
      <c r="C41" s="26">
        <f>K41+S41+AA41+AI41+AQ41</f>
        <v>12736344</v>
      </c>
      <c r="D41" s="27">
        <f t="shared" ref="D41:F41" si="52">L41+T41+AB41+AJ41+AR41</f>
        <v>8548043579</v>
      </c>
      <c r="E41" s="26">
        <f t="shared" si="52"/>
        <v>4185385</v>
      </c>
      <c r="F41" s="27">
        <f t="shared" si="52"/>
        <v>2879933835.8700004</v>
      </c>
      <c r="G41" s="35">
        <f t="shared" si="1"/>
        <v>32.861745882491867</v>
      </c>
      <c r="H41" s="35">
        <f t="shared" si="1"/>
        <v>33.691145924257349</v>
      </c>
      <c r="I41" s="26">
        <f t="shared" ref="I41:J41" si="53">Q41+Y41+AG41+AO41+AW41</f>
        <v>21042276</v>
      </c>
      <c r="J41" s="27">
        <f t="shared" si="53"/>
        <v>10917327016.879999</v>
      </c>
      <c r="K41" s="28">
        <v>7343554</v>
      </c>
      <c r="L41" s="35">
        <v>4218945796</v>
      </c>
      <c r="M41" s="28">
        <v>1704042</v>
      </c>
      <c r="N41" s="35">
        <v>1338813959.3800001</v>
      </c>
      <c r="O41" s="35">
        <f t="shared" si="3"/>
        <v>23.204595486054846</v>
      </c>
      <c r="P41" s="35">
        <f t="shared" si="3"/>
        <v>31.73337663283883</v>
      </c>
      <c r="Q41" s="28">
        <v>7655448</v>
      </c>
      <c r="R41" s="35">
        <v>5781177950.9300003</v>
      </c>
      <c r="S41" s="28">
        <v>3334678</v>
      </c>
      <c r="T41" s="35">
        <v>3686365156</v>
      </c>
      <c r="U41" s="28">
        <v>1723526</v>
      </c>
      <c r="V41" s="35">
        <v>1402531865.6199999</v>
      </c>
      <c r="W41" s="35">
        <f t="shared" si="4"/>
        <v>51.684930299117333</v>
      </c>
      <c r="X41" s="35">
        <f t="shared" si="4"/>
        <v>38.046471422865196</v>
      </c>
      <c r="Y41" s="28">
        <v>8714074</v>
      </c>
      <c r="Z41" s="35">
        <v>4409755250.2399998</v>
      </c>
      <c r="AA41" s="28">
        <v>1342435</v>
      </c>
      <c r="AB41" s="35">
        <v>379235284</v>
      </c>
      <c r="AC41" s="28">
        <v>444731</v>
      </c>
      <c r="AD41" s="35">
        <v>79663337.760000005</v>
      </c>
      <c r="AE41" s="35">
        <f t="shared" si="5"/>
        <v>33.128680345789554</v>
      </c>
      <c r="AF41" s="35">
        <f t="shared" si="5"/>
        <v>21.006309571131574</v>
      </c>
      <c r="AG41" s="28">
        <v>2342751</v>
      </c>
      <c r="AH41" s="35">
        <v>415809960.89999998</v>
      </c>
      <c r="AI41" s="28">
        <v>67373</v>
      </c>
      <c r="AJ41" s="35">
        <v>48418234</v>
      </c>
      <c r="AK41" s="28">
        <v>45523</v>
      </c>
      <c r="AL41" s="35">
        <v>11340486.48</v>
      </c>
      <c r="AM41" s="35">
        <f t="shared" si="6"/>
        <v>67.568610571000249</v>
      </c>
      <c r="AN41" s="35">
        <f t="shared" si="6"/>
        <v>23.421933315453018</v>
      </c>
      <c r="AO41" s="28">
        <v>414585</v>
      </c>
      <c r="AP41" s="35">
        <v>65536415.850000001</v>
      </c>
      <c r="AQ41" s="28">
        <v>648304</v>
      </c>
      <c r="AR41" s="35">
        <v>215079109</v>
      </c>
      <c r="AS41" s="28">
        <v>267563</v>
      </c>
      <c r="AT41" s="35">
        <v>47584186.630000003</v>
      </c>
      <c r="AU41" s="35">
        <f t="shared" si="7"/>
        <v>41.27122461067647</v>
      </c>
      <c r="AV41" s="35">
        <f t="shared" si="7"/>
        <v>22.124039313367252</v>
      </c>
      <c r="AW41" s="28">
        <v>1915418</v>
      </c>
      <c r="AX41" s="35">
        <v>245047438.96000001</v>
      </c>
    </row>
    <row r="42" spans="1:50" x14ac:dyDescent="0.25">
      <c r="A42" s="41" t="s">
        <v>70</v>
      </c>
      <c r="B42" s="41"/>
      <c r="C42" s="41"/>
      <c r="D42" s="41"/>
      <c r="E42" s="41"/>
      <c r="F42" s="41"/>
      <c r="G42" s="41"/>
      <c r="H42" s="41"/>
      <c r="I42" s="1"/>
      <c r="J42" s="2"/>
      <c r="K42" s="2"/>
      <c r="L42" s="2"/>
      <c r="M42" s="1"/>
      <c r="N42" s="2"/>
      <c r="O42" s="2"/>
      <c r="P42" s="2"/>
      <c r="Q42" s="1"/>
      <c r="R42" s="2"/>
      <c r="S42" s="2"/>
      <c r="T42" s="2"/>
      <c r="U42" s="1"/>
      <c r="V42" s="2"/>
      <c r="W42" s="2"/>
      <c r="X42" s="2"/>
      <c r="Y42" s="1"/>
      <c r="Z42" s="2"/>
      <c r="AA42" s="2"/>
      <c r="AB42" s="2"/>
      <c r="AC42" s="1"/>
      <c r="AD42" s="2"/>
      <c r="AE42" s="2"/>
      <c r="AF42" s="2"/>
      <c r="AG42" s="1"/>
      <c r="AH42" s="2"/>
      <c r="AI42" s="2"/>
      <c r="AJ42" s="2"/>
      <c r="AK42" s="1"/>
      <c r="AL42" s="2"/>
      <c r="AM42" s="2"/>
      <c r="AN42" s="2"/>
      <c r="AO42" s="1"/>
      <c r="AP42" s="2"/>
      <c r="AQ42" s="1"/>
      <c r="AR42" s="2"/>
      <c r="AS42" s="1"/>
      <c r="AT42" s="2"/>
      <c r="AU42" s="2"/>
      <c r="AV42" s="2"/>
      <c r="AW42" s="1"/>
      <c r="AX42" s="2"/>
    </row>
    <row r="43" spans="1:50" x14ac:dyDescent="0.25">
      <c r="A43" s="42"/>
      <c r="B43" s="42"/>
      <c r="C43" s="42"/>
      <c r="D43" s="42"/>
      <c r="E43" s="42"/>
      <c r="F43" s="42"/>
      <c r="G43" s="42"/>
      <c r="H43" s="42"/>
      <c r="I43" s="1"/>
      <c r="J43" s="2"/>
      <c r="K43" s="2"/>
      <c r="L43" s="2"/>
      <c r="M43" s="1"/>
      <c r="N43" s="2"/>
      <c r="O43" s="2"/>
      <c r="P43" s="2"/>
      <c r="Q43" s="1"/>
      <c r="R43" s="2"/>
      <c r="S43" s="2"/>
      <c r="T43" s="2"/>
      <c r="U43" s="1"/>
      <c r="V43" s="2"/>
      <c r="W43" s="2"/>
      <c r="X43" s="2"/>
      <c r="Y43" s="1"/>
      <c r="Z43" s="2"/>
      <c r="AA43" s="2"/>
      <c r="AB43" s="2"/>
      <c r="AC43" s="1"/>
      <c r="AD43" s="2"/>
      <c r="AE43" s="2"/>
      <c r="AF43" s="2"/>
      <c r="AG43" s="1"/>
      <c r="AH43" s="2"/>
      <c r="AI43" s="2"/>
      <c r="AJ43" s="2"/>
      <c r="AK43" s="1"/>
      <c r="AL43" s="2"/>
      <c r="AM43" s="2"/>
      <c r="AN43" s="2"/>
      <c r="AO43" s="1"/>
      <c r="AP43" s="2"/>
      <c r="AQ43" s="1"/>
      <c r="AR43" s="2"/>
      <c r="AS43" s="1"/>
      <c r="AT43" s="2"/>
      <c r="AU43" s="2"/>
      <c r="AV43" s="2"/>
      <c r="AW43" s="1"/>
      <c r="AX43" s="2"/>
    </row>
    <row r="44" spans="1:50" x14ac:dyDescent="0.25">
      <c r="A44" s="42"/>
      <c r="B44" s="42"/>
      <c r="C44" s="42"/>
      <c r="D44" s="42"/>
      <c r="E44" s="42"/>
      <c r="F44" s="42"/>
      <c r="G44" s="42"/>
      <c r="H44" s="42"/>
      <c r="I44" s="29"/>
      <c r="J44" s="2"/>
      <c r="K44" s="2"/>
      <c r="L44" s="2"/>
      <c r="M44" s="1"/>
      <c r="N44" s="2"/>
      <c r="O44" s="2"/>
      <c r="P44" s="2"/>
      <c r="Q44" s="1"/>
      <c r="R44" s="2"/>
      <c r="S44" s="2"/>
      <c r="T44" s="2"/>
      <c r="U44" s="1"/>
      <c r="V44" s="2"/>
      <c r="W44" s="2"/>
      <c r="X44" s="2"/>
      <c r="Y44" s="1"/>
      <c r="Z44" s="2"/>
      <c r="AA44" s="2"/>
      <c r="AB44" s="2"/>
      <c r="AC44" s="1"/>
      <c r="AD44" s="2"/>
      <c r="AE44" s="2"/>
      <c r="AF44" s="2"/>
      <c r="AG44" s="1"/>
      <c r="AH44" s="2"/>
      <c r="AI44" s="2"/>
      <c r="AJ44" s="2"/>
      <c r="AK44" s="1"/>
      <c r="AL44" s="2"/>
      <c r="AM44" s="2"/>
      <c r="AN44" s="2"/>
      <c r="AO44" s="1"/>
      <c r="AP44" s="2"/>
      <c r="AQ44" s="1"/>
      <c r="AR44" s="2"/>
      <c r="AS44" s="1"/>
      <c r="AT44" s="2"/>
      <c r="AU44" s="2"/>
      <c r="AV44" s="2"/>
      <c r="AW44" s="1"/>
      <c r="AX44" s="2"/>
    </row>
    <row r="45" spans="1:50" x14ac:dyDescent="0.25">
      <c r="A45" s="30"/>
      <c r="B45" s="31"/>
      <c r="C45" s="31"/>
      <c r="D45" s="32"/>
      <c r="E45" s="31"/>
      <c r="F45" s="36"/>
      <c r="G45" s="36"/>
      <c r="H45" s="36"/>
      <c r="I45" s="29"/>
      <c r="J45" s="36"/>
      <c r="K45" s="1"/>
      <c r="L45" s="2"/>
      <c r="M45" s="1"/>
      <c r="N45" s="2"/>
      <c r="O45" s="2"/>
      <c r="P45" s="2"/>
      <c r="Q45" s="1"/>
      <c r="R45" s="2"/>
      <c r="S45" s="1"/>
      <c r="T45" s="2"/>
      <c r="U45" s="1"/>
      <c r="V45" s="2"/>
      <c r="W45" s="2"/>
      <c r="X45" s="2"/>
      <c r="Y45" s="1"/>
      <c r="Z45" s="2"/>
      <c r="AA45" s="1"/>
      <c r="AB45" s="2"/>
      <c r="AC45" s="1"/>
      <c r="AD45" s="2"/>
      <c r="AE45" s="2"/>
      <c r="AF45" s="2"/>
      <c r="AG45" s="1"/>
      <c r="AH45" s="2"/>
      <c r="AI45" s="1"/>
      <c r="AJ45" s="2"/>
      <c r="AK45" s="1"/>
      <c r="AL45" s="2"/>
      <c r="AM45" s="2"/>
      <c r="AN45" s="2"/>
      <c r="AO45" s="1"/>
      <c r="AP45" s="2"/>
      <c r="AQ45" s="1"/>
      <c r="AR45" s="2"/>
      <c r="AS45" s="1"/>
      <c r="AT45" s="2"/>
      <c r="AU45" s="2"/>
      <c r="AV45" s="2"/>
      <c r="AW45" s="1"/>
      <c r="AX45" s="2"/>
    </row>
    <row r="46" spans="1:50" x14ac:dyDescent="0.25">
      <c r="A46" s="33"/>
      <c r="B46" s="1"/>
      <c r="C46" s="1"/>
      <c r="D46" s="2"/>
      <c r="E46" s="1"/>
      <c r="F46" s="2"/>
      <c r="G46" s="2"/>
      <c r="H46" s="2"/>
      <c r="I46" s="1"/>
      <c r="J46" s="2"/>
      <c r="K46" s="1"/>
      <c r="L46" s="2"/>
      <c r="M46" s="1"/>
      <c r="N46" s="2"/>
      <c r="O46" s="2"/>
      <c r="P46" s="2"/>
      <c r="Q46" s="1"/>
      <c r="R46" s="2"/>
      <c r="S46" s="1"/>
      <c r="T46" s="2"/>
      <c r="U46" s="1"/>
      <c r="V46" s="2"/>
      <c r="W46" s="2"/>
      <c r="X46" s="2"/>
      <c r="Y46" s="1"/>
      <c r="Z46" s="2"/>
      <c r="AA46" s="1"/>
      <c r="AB46" s="2"/>
      <c r="AC46" s="1"/>
      <c r="AD46" s="2"/>
      <c r="AE46" s="2"/>
      <c r="AF46" s="2"/>
      <c r="AG46" s="1"/>
      <c r="AH46" s="2"/>
      <c r="AI46" s="1"/>
      <c r="AJ46" s="2"/>
      <c r="AK46" s="1"/>
      <c r="AL46" s="2"/>
      <c r="AM46" s="2"/>
      <c r="AN46" s="2"/>
      <c r="AO46" s="1"/>
      <c r="AP46" s="2"/>
      <c r="AQ46" s="1"/>
      <c r="AR46" s="2"/>
      <c r="AS46" s="1"/>
      <c r="AT46" s="2"/>
      <c r="AU46" s="2"/>
      <c r="AV46" s="2"/>
      <c r="AW46" s="1"/>
      <c r="AX46" s="2"/>
    </row>
  </sheetData>
  <mergeCells count="37">
    <mergeCell ref="A1:J1"/>
    <mergeCell ref="A3:F4"/>
    <mergeCell ref="C5:J5"/>
    <mergeCell ref="A6:B6"/>
    <mergeCell ref="A8:A10"/>
    <mergeCell ref="B8:B10"/>
    <mergeCell ref="C8:J8"/>
    <mergeCell ref="AA8:AH8"/>
    <mergeCell ref="AI8:AP8"/>
    <mergeCell ref="AQ8:AX8"/>
    <mergeCell ref="C9:D9"/>
    <mergeCell ref="E9:F9"/>
    <mergeCell ref="G9:H9"/>
    <mergeCell ref="I9:J9"/>
    <mergeCell ref="K9:L9"/>
    <mergeCell ref="Q9:R9"/>
    <mergeCell ref="S9:T9"/>
    <mergeCell ref="U9:V9"/>
    <mergeCell ref="W9:X9"/>
    <mergeCell ref="K8:R8"/>
    <mergeCell ref="S8:Z8"/>
    <mergeCell ref="AW9:AX9"/>
    <mergeCell ref="AS9:AT9"/>
    <mergeCell ref="A42:H44"/>
    <mergeCell ref="AK9:AL9"/>
    <mergeCell ref="AM9:AN9"/>
    <mergeCell ref="AO9:AP9"/>
    <mergeCell ref="AQ9:AR9"/>
    <mergeCell ref="M9:N9"/>
    <mergeCell ref="O9:P9"/>
    <mergeCell ref="AU9:AV9"/>
    <mergeCell ref="Y9:Z9"/>
    <mergeCell ref="AA9:AB9"/>
    <mergeCell ref="AC9:AD9"/>
    <mergeCell ref="AE9:AF9"/>
    <mergeCell ref="AG9:AH9"/>
    <mergeCell ref="AI9:AJ9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LBSMISIII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</dc:creator>
  <cp:lastModifiedBy>Ghattamaraju Ramanatha Sarma Sreehari</cp:lastModifiedBy>
  <dcterms:created xsi:type="dcterms:W3CDTF">2020-08-18T05:04:22Z</dcterms:created>
  <dcterms:modified xsi:type="dcterms:W3CDTF">2025-07-30T05:54:10Z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2025-07-30T05:42:31Z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0c3e7464-7fd6-4f05-93f3-5ac39f38f93e</vt:lpwstr>
  </property>
  <property fmtid="{D5CDD505-2E9C-101B-9397-08002B2CF9AE}" pid="8" name="MSIP_Label_183ada4e-448b-4689-9b53-cdfe99a249d2_ContentBits">
    <vt:lpwstr>0</vt:lpwstr>
  </property>
  <property fmtid="{D5CDD505-2E9C-101B-9397-08002B2CF9AE}" pid="9" name="MSIP_Label_183ada4e-448b-4689-9b53-cdfe99a249d2_Tag">
    <vt:lpwstr>10, 0, 1, 1</vt:lpwstr>
  </property>
</Properties>
</file>