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7755"/>
  </bookViews>
  <sheets>
    <sheet name="LBS-1" sheetId="1" r:id="rId1"/>
  </sheets>
  <definedNames>
    <definedName name="_xlnm.Print_Area" localSheetId="0">'LBS-1'!$A$1:$P$34</definedName>
    <definedName name="_xlnm.Print_Titles" localSheetId="0">'LBS-1'!$A:$B,'LBS-1'!$5:$7</definedName>
  </definedNames>
  <calcPr calcId="124519"/>
</workbook>
</file>

<file path=xl/calcChain.xml><?xml version="1.0" encoding="utf-8"?>
<calcChain xmlns="http://schemas.openxmlformats.org/spreadsheetml/2006/main">
  <c r="D56" i="1"/>
  <c r="E56"/>
  <c r="F56"/>
  <c r="G56"/>
  <c r="H56"/>
  <c r="I56"/>
  <c r="J56"/>
  <c r="K56"/>
  <c r="L56"/>
  <c r="M56"/>
  <c r="N56"/>
  <c r="C56"/>
  <c r="D59" l="1"/>
  <c r="E59"/>
  <c r="F59"/>
  <c r="G59"/>
  <c r="H59"/>
  <c r="I59"/>
  <c r="J59"/>
  <c r="K59"/>
  <c r="L59"/>
  <c r="M59"/>
  <c r="N59"/>
  <c r="C59"/>
  <c r="O28" l="1"/>
  <c r="P28"/>
  <c r="O29"/>
  <c r="P29"/>
  <c r="O30"/>
  <c r="P30"/>
  <c r="O31"/>
  <c r="P31"/>
  <c r="O32"/>
  <c r="P32"/>
  <c r="P26"/>
  <c r="O26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11"/>
  <c r="P11"/>
  <c r="O12"/>
  <c r="P12"/>
  <c r="P10"/>
  <c r="O10"/>
  <c r="N33"/>
  <c r="M33"/>
  <c r="N9"/>
  <c r="M9"/>
  <c r="E33"/>
  <c r="F33"/>
  <c r="G33"/>
  <c r="H33"/>
  <c r="I33"/>
  <c r="J33"/>
  <c r="D33"/>
  <c r="C33"/>
  <c r="L9"/>
  <c r="J9"/>
  <c r="H9"/>
  <c r="F9"/>
  <c r="K9" l="1"/>
  <c r="I9"/>
  <c r="G9"/>
  <c r="E9"/>
  <c r="D9"/>
  <c r="C9"/>
  <c r="O9" l="1"/>
  <c r="P9"/>
  <c r="K33" l="1"/>
  <c r="O33" l="1"/>
  <c r="L33" l="1"/>
  <c r="P33" l="1"/>
  <c r="J13"/>
  <c r="J25" s="1"/>
  <c r="J34" s="1"/>
  <c r="M13"/>
  <c r="M25" s="1"/>
  <c r="M34" s="1"/>
  <c r="I13"/>
  <c r="I25" s="1"/>
  <c r="I34" s="1"/>
  <c r="G13"/>
  <c r="G25" s="1"/>
  <c r="G34" s="1"/>
  <c r="E13"/>
  <c r="E25" s="1"/>
  <c r="E34" s="1"/>
  <c r="K13"/>
  <c r="K25" s="1"/>
  <c r="K34" s="1"/>
  <c r="L13"/>
  <c r="L25" s="1"/>
  <c r="L34" s="1"/>
  <c r="D13"/>
  <c r="D25" s="1"/>
  <c r="D34" s="1"/>
  <c r="P14"/>
  <c r="P13" s="1"/>
  <c r="P25" s="1"/>
  <c r="H13"/>
  <c r="H25" s="1"/>
  <c r="H34" s="1"/>
  <c r="N13"/>
  <c r="N25"/>
  <c r="N34" s="1"/>
  <c r="F13"/>
  <c r="F25" s="1"/>
  <c r="F34" s="1"/>
  <c r="C13"/>
  <c r="C25" s="1"/>
  <c r="C34" s="1"/>
  <c r="O14"/>
  <c r="O13" s="1"/>
  <c r="O25" s="1"/>
  <c r="O34" s="1"/>
  <c r="P34" l="1"/>
</calcChain>
</file>

<file path=xl/sharedStrings.xml><?xml version="1.0" encoding="utf-8"?>
<sst xmlns="http://schemas.openxmlformats.org/spreadsheetml/2006/main" count="95" uniqueCount="64">
  <si>
    <t>Name of the State:   TELANGANA</t>
  </si>
  <si>
    <t>S.No.</t>
  </si>
  <si>
    <t>Categories</t>
  </si>
  <si>
    <t>Yearly Targets under ACP</t>
  </si>
  <si>
    <t>Priority Sector</t>
  </si>
  <si>
    <t>1A</t>
  </si>
  <si>
    <t>Agriculture = 1A (i)+ 1A (ii)+ 1A (iii)</t>
  </si>
  <si>
    <t>1A .ii</t>
  </si>
  <si>
    <t>1A.iii</t>
  </si>
  <si>
    <t>1A .i</t>
  </si>
  <si>
    <t>Agriculture Infrastructure</t>
  </si>
  <si>
    <t>Ancilliary Activities</t>
  </si>
  <si>
    <t>(No. of actual &amp; Amount in thousands)</t>
  </si>
  <si>
    <t>1B</t>
  </si>
  <si>
    <t>Micro, Small &amp; Medium Enterprises 1B (i) +1B (ii) + 1B (iii) + 1B (iv) + 1B (v)</t>
  </si>
  <si>
    <t>1B (i)</t>
  </si>
  <si>
    <t>1B (ii)</t>
  </si>
  <si>
    <t>1B (iii)</t>
  </si>
  <si>
    <t>1B (iv)</t>
  </si>
  <si>
    <t>1B (v)</t>
  </si>
  <si>
    <t>Others under MSMEs</t>
  </si>
  <si>
    <t>1C</t>
  </si>
  <si>
    <t>1D</t>
  </si>
  <si>
    <t>1E</t>
  </si>
  <si>
    <t>1F</t>
  </si>
  <si>
    <t>1G</t>
  </si>
  <si>
    <t>1H</t>
  </si>
  <si>
    <t>Education</t>
  </si>
  <si>
    <t>Housing</t>
  </si>
  <si>
    <t>Social Infrastructure</t>
  </si>
  <si>
    <t>Renewable Energy</t>
  </si>
  <si>
    <t>Others</t>
  </si>
  <si>
    <t>Sub-total = 1A+1B+1C+1D+1E+1F+1G+1H</t>
  </si>
  <si>
    <t>Loans to Weaker Sectionss under priority sector advances</t>
  </si>
  <si>
    <t>Non-Priority Sector advances</t>
  </si>
  <si>
    <t>4A</t>
  </si>
  <si>
    <t>Agriculture</t>
  </si>
  <si>
    <t>4C</t>
  </si>
  <si>
    <t>4D</t>
  </si>
  <si>
    <t>4E</t>
  </si>
  <si>
    <t>Personal loans under non-priority sector</t>
  </si>
  <si>
    <t>Grand Total (2 + 5)</t>
  </si>
  <si>
    <t>Number</t>
  </si>
  <si>
    <t>Amount</t>
  </si>
  <si>
    <t>4B</t>
  </si>
  <si>
    <t>Public Sector Banks</t>
  </si>
  <si>
    <t>LBS-I</t>
  </si>
  <si>
    <t>Grand Total</t>
  </si>
  <si>
    <t>Regional Rural Banks</t>
  </si>
  <si>
    <t>Co-operative Banks</t>
  </si>
  <si>
    <t>Private Sector Banks</t>
  </si>
  <si>
    <t>Other Financial Institutions</t>
  </si>
  <si>
    <t>Micro enterprises (Manufacturing + services advances)</t>
  </si>
  <si>
    <t>Small enterprises (Manufacturing + services advances)</t>
  </si>
  <si>
    <t>Medium enterprises (Manufacturing + services advances)</t>
  </si>
  <si>
    <t>Sub-total = 4A + 4B +4C +4D +4E</t>
  </si>
  <si>
    <t>Small Finance Banks</t>
  </si>
  <si>
    <r>
      <t xml:space="preserve">Statement showing Targets of Annual Credit Plans (ACP) for the Year ended </t>
    </r>
    <r>
      <rPr>
        <b/>
        <sz val="14"/>
        <color theme="1"/>
        <rFont val="Bookman Old Style"/>
        <family val="1"/>
      </rPr>
      <t>June 2020</t>
    </r>
  </si>
  <si>
    <t>Farm Credit*</t>
  </si>
  <si>
    <t>*Yasangi(Rabi) targets of Rs. 21,287.51 crore included</t>
  </si>
  <si>
    <t>KVIC</t>
  </si>
  <si>
    <t>EXPORT</t>
  </si>
  <si>
    <t>Export Credit(Sub Target of OPS.)</t>
  </si>
  <si>
    <t>Khadi &amp; Village Industries(Sub Target of MSME)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</si>
</sst>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>
      <pane xSplit="2" topLeftCell="C1" activePane="topRight" state="frozen"/>
      <selection pane="topRight" activeCell="B26" sqref="B26"/>
    </sheetView>
  </sheetViews>
  <sheetFormatPr defaultRowHeight="15"/>
  <cols>
    <col min="1" max="1" width="7.5703125" style="2" customWidth="1"/>
    <col min="2" max="2" width="47.85546875" style="2" customWidth="1"/>
    <col min="3" max="3" width="16.7109375" style="2" customWidth="1"/>
    <col min="4" max="4" width="19.5703125" style="2" customWidth="1"/>
    <col min="5" max="5" width="16.7109375" style="2" customWidth="1"/>
    <col min="6" max="6" width="17.5703125" style="2" customWidth="1"/>
    <col min="7" max="7" width="16.7109375" style="2" customWidth="1"/>
    <col min="8" max="8" width="17.5703125" style="2" customWidth="1"/>
    <col min="9" max="9" width="16.7109375" style="2" customWidth="1"/>
    <col min="10" max="10" width="17.5703125" style="2" customWidth="1"/>
    <col min="11" max="11" width="16.7109375" style="2" customWidth="1"/>
    <col min="12" max="14" width="17.5703125" style="2" customWidth="1"/>
    <col min="15" max="15" width="16.7109375" style="2" customWidth="1"/>
    <col min="16" max="16" width="19.140625" style="2" customWidth="1"/>
    <col min="17" max="19" width="9.140625" style="2"/>
    <col min="20" max="20" width="14.42578125" style="2" customWidth="1"/>
    <col min="21" max="16384" width="9.140625" style="2"/>
  </cols>
  <sheetData>
    <row r="1" spans="1:16" ht="18">
      <c r="A1" s="1" t="s">
        <v>57</v>
      </c>
    </row>
    <row r="3" spans="1:16" ht="27.75" customHeight="1">
      <c r="A3" s="1" t="s">
        <v>0</v>
      </c>
      <c r="C3" s="17" t="s">
        <v>12</v>
      </c>
      <c r="D3" s="17"/>
      <c r="E3" s="17" t="s">
        <v>12</v>
      </c>
      <c r="F3" s="17"/>
      <c r="G3" s="17" t="s">
        <v>12</v>
      </c>
      <c r="H3" s="17"/>
      <c r="I3" s="17" t="s">
        <v>12</v>
      </c>
      <c r="J3" s="17"/>
      <c r="K3" s="17" t="s">
        <v>12</v>
      </c>
      <c r="L3" s="17"/>
      <c r="M3" s="15"/>
      <c r="N3" s="15"/>
      <c r="O3" s="17" t="s">
        <v>12</v>
      </c>
      <c r="P3" s="17"/>
    </row>
    <row r="4" spans="1:16" ht="27.75" customHeight="1">
      <c r="A4" s="1"/>
      <c r="C4" s="9"/>
      <c r="D4" s="10" t="s">
        <v>46</v>
      </c>
      <c r="E4" s="9"/>
      <c r="F4" s="10" t="s">
        <v>46</v>
      </c>
      <c r="G4" s="9"/>
      <c r="H4" s="10" t="s">
        <v>46</v>
      </c>
      <c r="I4" s="9"/>
      <c r="J4" s="10" t="s">
        <v>46</v>
      </c>
      <c r="K4" s="9"/>
      <c r="L4" s="10" t="s">
        <v>46</v>
      </c>
      <c r="M4" s="10"/>
      <c r="N4" s="10"/>
      <c r="O4" s="9"/>
      <c r="P4" s="10" t="s">
        <v>46</v>
      </c>
    </row>
    <row r="5" spans="1:16">
      <c r="A5" s="19" t="s">
        <v>1</v>
      </c>
      <c r="B5" s="19" t="s">
        <v>2</v>
      </c>
      <c r="C5" s="18" t="s">
        <v>45</v>
      </c>
      <c r="D5" s="18"/>
      <c r="E5" s="18" t="s">
        <v>50</v>
      </c>
      <c r="F5" s="18"/>
      <c r="G5" s="18" t="s">
        <v>49</v>
      </c>
      <c r="H5" s="18"/>
      <c r="I5" s="18" t="s">
        <v>48</v>
      </c>
      <c r="J5" s="18"/>
      <c r="K5" s="18" t="s">
        <v>51</v>
      </c>
      <c r="L5" s="18"/>
      <c r="M5" s="18" t="s">
        <v>56</v>
      </c>
      <c r="N5" s="18"/>
      <c r="O5" s="18" t="s">
        <v>47</v>
      </c>
      <c r="P5" s="18"/>
    </row>
    <row r="6" spans="1:16">
      <c r="A6" s="19"/>
      <c r="B6" s="19"/>
      <c r="C6" s="19" t="s">
        <v>3</v>
      </c>
      <c r="D6" s="19"/>
      <c r="E6" s="19" t="s">
        <v>3</v>
      </c>
      <c r="F6" s="19"/>
      <c r="G6" s="19" t="s">
        <v>3</v>
      </c>
      <c r="H6" s="19"/>
      <c r="I6" s="19" t="s">
        <v>3</v>
      </c>
      <c r="J6" s="19"/>
      <c r="K6" s="19" t="s">
        <v>3</v>
      </c>
      <c r="L6" s="19"/>
      <c r="M6" s="19" t="s">
        <v>3</v>
      </c>
      <c r="N6" s="19"/>
      <c r="O6" s="19" t="s">
        <v>3</v>
      </c>
      <c r="P6" s="19"/>
    </row>
    <row r="7" spans="1:16">
      <c r="A7" s="19"/>
      <c r="B7" s="19"/>
      <c r="C7" s="8" t="s">
        <v>42</v>
      </c>
      <c r="D7" s="8" t="s">
        <v>43</v>
      </c>
      <c r="E7" s="8" t="s">
        <v>42</v>
      </c>
      <c r="F7" s="8" t="s">
        <v>43</v>
      </c>
      <c r="G7" s="8" t="s">
        <v>42</v>
      </c>
      <c r="H7" s="8" t="s">
        <v>43</v>
      </c>
      <c r="I7" s="8" t="s">
        <v>42</v>
      </c>
      <c r="J7" s="8" t="s">
        <v>43</v>
      </c>
      <c r="K7" s="8" t="s">
        <v>42</v>
      </c>
      <c r="L7" s="8" t="s">
        <v>43</v>
      </c>
      <c r="M7" s="14" t="s">
        <v>42</v>
      </c>
      <c r="N7" s="14" t="s">
        <v>43</v>
      </c>
      <c r="O7" s="8" t="s">
        <v>42</v>
      </c>
      <c r="P7" s="8" t="s">
        <v>43</v>
      </c>
    </row>
    <row r="8" spans="1:16" ht="21" customHeight="1">
      <c r="A8" s="4">
        <v>1</v>
      </c>
      <c r="B8" s="3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2.5" customHeight="1">
      <c r="A9" s="4" t="s">
        <v>5</v>
      </c>
      <c r="B9" s="3" t="s">
        <v>6</v>
      </c>
      <c r="C9" s="3">
        <f t="shared" ref="C9:P9" si="0">+C10+C11+C12</f>
        <v>3816409</v>
      </c>
      <c r="D9" s="11">
        <f t="shared" si="0"/>
        <v>460843400</v>
      </c>
      <c r="E9" s="3">
        <f t="shared" si="0"/>
        <v>747466</v>
      </c>
      <c r="F9" s="11">
        <f t="shared" ref="F9" si="1">+F10+F11+F12</f>
        <v>104091400</v>
      </c>
      <c r="G9" s="3">
        <f t="shared" si="0"/>
        <v>783780</v>
      </c>
      <c r="H9" s="11">
        <f t="shared" ref="H9" si="2">+H10+H11+H12</f>
        <v>90113100</v>
      </c>
      <c r="I9" s="3">
        <f t="shared" si="0"/>
        <v>809207</v>
      </c>
      <c r="J9" s="11">
        <f t="shared" ref="J9" si="3">+J10+J11+J12</f>
        <v>96370000</v>
      </c>
      <c r="K9" s="3">
        <f t="shared" si="0"/>
        <v>0</v>
      </c>
      <c r="L9" s="11">
        <f t="shared" ref="L9:M9" si="4">+L10+L11+L12</f>
        <v>0</v>
      </c>
      <c r="M9" s="3">
        <f t="shared" si="4"/>
        <v>0</v>
      </c>
      <c r="N9" s="11">
        <f t="shared" ref="N9" si="5">+N10+N11+N12</f>
        <v>0</v>
      </c>
      <c r="O9" s="3">
        <f t="shared" si="0"/>
        <v>6156862</v>
      </c>
      <c r="P9" s="11">
        <f t="shared" si="0"/>
        <v>751417900</v>
      </c>
    </row>
    <row r="10" spans="1:16" ht="21" customHeight="1">
      <c r="A10" s="4" t="s">
        <v>9</v>
      </c>
      <c r="B10" s="5" t="s">
        <v>58</v>
      </c>
      <c r="C10" s="5">
        <v>3755514</v>
      </c>
      <c r="D10" s="12">
        <v>401980400</v>
      </c>
      <c r="E10" s="5">
        <v>729489</v>
      </c>
      <c r="F10" s="12">
        <v>85483400</v>
      </c>
      <c r="G10" s="5">
        <v>773793</v>
      </c>
      <c r="H10" s="12">
        <v>80332300</v>
      </c>
      <c r="I10" s="5">
        <v>797570</v>
      </c>
      <c r="J10" s="12">
        <v>85039600</v>
      </c>
      <c r="K10" s="5">
        <v>0</v>
      </c>
      <c r="L10" s="12">
        <v>0</v>
      </c>
      <c r="M10" s="5">
        <v>0</v>
      </c>
      <c r="N10" s="12">
        <v>0</v>
      </c>
      <c r="O10" s="5">
        <f>+C10+E10+G10+I10+K10+M10</f>
        <v>6056366</v>
      </c>
      <c r="P10" s="12">
        <f>+D10+F10+H10+J10+L10+N10</f>
        <v>652835700</v>
      </c>
    </row>
    <row r="11" spans="1:16" ht="22.5" customHeight="1">
      <c r="A11" s="4" t="s">
        <v>7</v>
      </c>
      <c r="B11" s="5" t="s">
        <v>10</v>
      </c>
      <c r="C11" s="5">
        <v>21837</v>
      </c>
      <c r="D11" s="12">
        <v>13900000</v>
      </c>
      <c r="E11" s="5">
        <v>7265</v>
      </c>
      <c r="F11" s="12">
        <v>5060000</v>
      </c>
      <c r="G11" s="5">
        <v>3840</v>
      </c>
      <c r="H11" s="12">
        <v>2637300</v>
      </c>
      <c r="I11" s="5">
        <v>3834</v>
      </c>
      <c r="J11" s="12">
        <v>2626600</v>
      </c>
      <c r="K11" s="5">
        <v>0</v>
      </c>
      <c r="L11" s="12">
        <v>0</v>
      </c>
      <c r="M11" s="5">
        <v>0</v>
      </c>
      <c r="N11" s="12">
        <v>0</v>
      </c>
      <c r="O11" s="5">
        <f t="shared" ref="O11:O12" si="6">+C11+E11+G11+I11+K11+M11</f>
        <v>36776</v>
      </c>
      <c r="P11" s="12">
        <f t="shared" ref="P11:P12" si="7">+D11+F11+H11+J11+L11+N11</f>
        <v>24223900</v>
      </c>
    </row>
    <row r="12" spans="1:16" ht="21" customHeight="1">
      <c r="A12" s="4" t="s">
        <v>8</v>
      </c>
      <c r="B12" s="5" t="s">
        <v>11</v>
      </c>
      <c r="C12" s="5">
        <v>39058</v>
      </c>
      <c r="D12" s="12">
        <v>44963000</v>
      </c>
      <c r="E12" s="5">
        <v>10712</v>
      </c>
      <c r="F12" s="12">
        <v>13548000</v>
      </c>
      <c r="G12" s="5">
        <v>6147</v>
      </c>
      <c r="H12" s="12">
        <v>7143500</v>
      </c>
      <c r="I12" s="5">
        <v>7803</v>
      </c>
      <c r="J12" s="12">
        <v>8703800</v>
      </c>
      <c r="K12" s="5">
        <v>0</v>
      </c>
      <c r="L12" s="12">
        <v>0</v>
      </c>
      <c r="M12" s="5">
        <v>0</v>
      </c>
      <c r="N12" s="12">
        <v>0</v>
      </c>
      <c r="O12" s="5">
        <f t="shared" si="6"/>
        <v>63720</v>
      </c>
      <c r="P12" s="12">
        <f t="shared" si="7"/>
        <v>74358300</v>
      </c>
    </row>
    <row r="13" spans="1:16" ht="33.75" customHeight="1">
      <c r="A13" s="4" t="s">
        <v>13</v>
      </c>
      <c r="B13" s="6" t="s">
        <v>14</v>
      </c>
      <c r="C13" s="3">
        <f t="shared" ref="C13:P13" si="8">+C14+C15+C16+C17+C18</f>
        <v>458743</v>
      </c>
      <c r="D13" s="11">
        <f t="shared" ref="D13:F13" si="9">+D14+D15+D16+D17+D18</f>
        <v>225518000</v>
      </c>
      <c r="E13" s="3">
        <f t="shared" si="8"/>
        <v>204730</v>
      </c>
      <c r="F13" s="11">
        <f t="shared" si="9"/>
        <v>110958000</v>
      </c>
      <c r="G13" s="3">
        <f t="shared" si="8"/>
        <v>17100</v>
      </c>
      <c r="H13" s="11">
        <f t="shared" si="8"/>
        <v>7161200</v>
      </c>
      <c r="I13" s="3">
        <f t="shared" si="8"/>
        <v>19035</v>
      </c>
      <c r="J13" s="11">
        <f t="shared" si="8"/>
        <v>7321900</v>
      </c>
      <c r="K13" s="3">
        <f t="shared" si="8"/>
        <v>0</v>
      </c>
      <c r="L13" s="11">
        <f t="shared" si="8"/>
        <v>0</v>
      </c>
      <c r="M13" s="3">
        <f t="shared" ref="M13:N13" si="10">+M14+M15+M16+M17+M18</f>
        <v>4033</v>
      </c>
      <c r="N13" s="11">
        <f t="shared" si="10"/>
        <v>1009900</v>
      </c>
      <c r="O13" s="3">
        <f t="shared" si="8"/>
        <v>703641</v>
      </c>
      <c r="P13" s="11">
        <f t="shared" si="8"/>
        <v>351969000</v>
      </c>
    </row>
    <row r="14" spans="1:16" ht="38.25" customHeight="1">
      <c r="A14" s="4" t="s">
        <v>15</v>
      </c>
      <c r="B14" s="7" t="s">
        <v>52</v>
      </c>
      <c r="C14" s="5">
        <v>314484</v>
      </c>
      <c r="D14" s="12">
        <v>68674829</v>
      </c>
      <c r="E14" s="5">
        <v>140921</v>
      </c>
      <c r="F14" s="12">
        <v>27689218</v>
      </c>
      <c r="G14" s="5">
        <v>10705</v>
      </c>
      <c r="H14" s="12">
        <v>1441115</v>
      </c>
      <c r="I14" s="5">
        <v>11119</v>
      </c>
      <c r="J14" s="12">
        <v>1292444</v>
      </c>
      <c r="K14" s="5">
        <v>0</v>
      </c>
      <c r="L14" s="12">
        <v>0</v>
      </c>
      <c r="M14" s="5">
        <v>2681</v>
      </c>
      <c r="N14" s="12">
        <v>402100</v>
      </c>
      <c r="O14" s="5">
        <f>+C14+E14+G14+I14+K14+M14</f>
        <v>479910</v>
      </c>
      <c r="P14" s="12">
        <f>+D14+F14+H14+J14+L14+N14</f>
        <v>99499706</v>
      </c>
    </row>
    <row r="15" spans="1:16" ht="35.25" customHeight="1">
      <c r="A15" s="4" t="s">
        <v>16</v>
      </c>
      <c r="B15" s="7" t="s">
        <v>53</v>
      </c>
      <c r="C15" s="5">
        <v>121489</v>
      </c>
      <c r="D15" s="12">
        <v>74902500</v>
      </c>
      <c r="E15" s="5">
        <v>52221</v>
      </c>
      <c r="F15" s="12">
        <v>29682500</v>
      </c>
      <c r="G15" s="5">
        <v>5527</v>
      </c>
      <c r="H15" s="12">
        <v>2346600</v>
      </c>
      <c r="I15" s="5">
        <v>6663</v>
      </c>
      <c r="J15" s="12">
        <v>2749000</v>
      </c>
      <c r="K15" s="5">
        <v>0</v>
      </c>
      <c r="L15" s="12">
        <v>0</v>
      </c>
      <c r="M15" s="5">
        <v>1352</v>
      </c>
      <c r="N15" s="12">
        <v>607800</v>
      </c>
      <c r="O15" s="5">
        <f t="shared" ref="O15:O24" si="11">+C15+E15+G15+I15+K15+M15</f>
        <v>187252</v>
      </c>
      <c r="P15" s="12">
        <f t="shared" ref="P15:P24" si="12">+D15+F15+H15+J15+L15+N15</f>
        <v>110288400</v>
      </c>
    </row>
    <row r="16" spans="1:16" ht="33" customHeight="1">
      <c r="A16" s="4" t="s">
        <v>17</v>
      </c>
      <c r="B16" s="7" t="s">
        <v>54</v>
      </c>
      <c r="C16" s="5">
        <v>21475</v>
      </c>
      <c r="D16" s="12">
        <v>80891800</v>
      </c>
      <c r="E16" s="5">
        <v>11298</v>
      </c>
      <c r="F16" s="12">
        <v>53351400</v>
      </c>
      <c r="G16" s="5">
        <v>618</v>
      </c>
      <c r="H16" s="12">
        <v>3171000</v>
      </c>
      <c r="I16" s="5">
        <v>694</v>
      </c>
      <c r="J16" s="12">
        <v>2827700</v>
      </c>
      <c r="K16" s="5">
        <v>0</v>
      </c>
      <c r="L16" s="12">
        <v>0</v>
      </c>
      <c r="M16" s="5">
        <v>0</v>
      </c>
      <c r="N16" s="12">
        <v>0</v>
      </c>
      <c r="O16" s="5">
        <f t="shared" si="11"/>
        <v>34085</v>
      </c>
      <c r="P16" s="12">
        <f t="shared" si="12"/>
        <v>140241900</v>
      </c>
    </row>
    <row r="17" spans="1:16" ht="18" customHeight="1">
      <c r="A17" s="4" t="s">
        <v>18</v>
      </c>
      <c r="B17" s="20" t="s">
        <v>63</v>
      </c>
      <c r="C17" s="5">
        <v>1295</v>
      </c>
      <c r="D17" s="12">
        <v>1048871</v>
      </c>
      <c r="E17" s="5">
        <v>290</v>
      </c>
      <c r="F17" s="12">
        <v>234882</v>
      </c>
      <c r="G17" s="5">
        <v>250</v>
      </c>
      <c r="H17" s="12">
        <v>202485</v>
      </c>
      <c r="I17" s="5">
        <v>559</v>
      </c>
      <c r="J17" s="12">
        <v>452756</v>
      </c>
      <c r="K17" s="5">
        <v>0</v>
      </c>
      <c r="L17" s="12">
        <v>0</v>
      </c>
      <c r="M17" s="5">
        <v>0</v>
      </c>
      <c r="N17" s="12">
        <v>0</v>
      </c>
      <c r="O17" s="5">
        <f t="shared" si="11"/>
        <v>2394</v>
      </c>
      <c r="P17" s="12">
        <f t="shared" si="12"/>
        <v>1938994</v>
      </c>
    </row>
    <row r="18" spans="1:16" ht="18" customHeight="1">
      <c r="A18" s="4" t="s">
        <v>19</v>
      </c>
      <c r="B18" s="5" t="s">
        <v>20</v>
      </c>
      <c r="C18" s="5">
        <v>0</v>
      </c>
      <c r="D18" s="12">
        <v>0</v>
      </c>
      <c r="E18" s="5">
        <v>0</v>
      </c>
      <c r="F18" s="12">
        <v>0</v>
      </c>
      <c r="G18" s="5">
        <v>0</v>
      </c>
      <c r="H18" s="12">
        <v>0</v>
      </c>
      <c r="I18" s="5">
        <v>0</v>
      </c>
      <c r="J18" s="12">
        <v>0</v>
      </c>
      <c r="K18" s="5">
        <v>0</v>
      </c>
      <c r="L18" s="12">
        <v>0</v>
      </c>
      <c r="M18" s="5">
        <v>0</v>
      </c>
      <c r="N18" s="12">
        <v>0</v>
      </c>
      <c r="O18" s="5">
        <f t="shared" si="11"/>
        <v>0</v>
      </c>
      <c r="P18" s="12">
        <f t="shared" si="12"/>
        <v>0</v>
      </c>
    </row>
    <row r="19" spans="1:16" ht="20.25" customHeight="1">
      <c r="A19" s="4" t="s">
        <v>21</v>
      </c>
      <c r="B19" s="21" t="s">
        <v>62</v>
      </c>
      <c r="C19" s="5">
        <v>20</v>
      </c>
      <c r="D19" s="12">
        <v>48000</v>
      </c>
      <c r="E19" s="5">
        <v>100</v>
      </c>
      <c r="F19" s="12">
        <v>1262000</v>
      </c>
      <c r="G19" s="5">
        <v>0</v>
      </c>
      <c r="H19" s="12">
        <v>0</v>
      </c>
      <c r="I19" s="5">
        <v>0</v>
      </c>
      <c r="J19" s="12">
        <v>0</v>
      </c>
      <c r="K19" s="5">
        <v>0</v>
      </c>
      <c r="L19" s="12">
        <v>0</v>
      </c>
      <c r="M19" s="5">
        <v>0</v>
      </c>
      <c r="N19" s="12">
        <v>0</v>
      </c>
      <c r="O19" s="5">
        <f t="shared" si="11"/>
        <v>120</v>
      </c>
      <c r="P19" s="12">
        <f t="shared" si="12"/>
        <v>1310000</v>
      </c>
    </row>
    <row r="20" spans="1:16" ht="20.25" customHeight="1">
      <c r="A20" s="4" t="s">
        <v>22</v>
      </c>
      <c r="B20" s="5" t="s">
        <v>27</v>
      </c>
      <c r="C20" s="5">
        <v>30376</v>
      </c>
      <c r="D20" s="12">
        <v>15139300</v>
      </c>
      <c r="E20" s="5">
        <v>7387</v>
      </c>
      <c r="F20" s="12">
        <v>3675100</v>
      </c>
      <c r="G20" s="5">
        <v>1929</v>
      </c>
      <c r="H20" s="12">
        <v>965000</v>
      </c>
      <c r="I20" s="5">
        <v>3776</v>
      </c>
      <c r="J20" s="12">
        <v>1877900</v>
      </c>
      <c r="K20" s="5">
        <v>0</v>
      </c>
      <c r="L20" s="12">
        <v>0</v>
      </c>
      <c r="M20" s="5">
        <v>0</v>
      </c>
      <c r="N20" s="12">
        <v>0</v>
      </c>
      <c r="O20" s="5">
        <f t="shared" si="11"/>
        <v>43468</v>
      </c>
      <c r="P20" s="12">
        <f t="shared" si="12"/>
        <v>21657300</v>
      </c>
    </row>
    <row r="21" spans="1:16" ht="18.75" customHeight="1">
      <c r="A21" s="4" t="s">
        <v>23</v>
      </c>
      <c r="B21" s="5" t="s">
        <v>28</v>
      </c>
      <c r="C21" s="5">
        <v>53251</v>
      </c>
      <c r="D21" s="12">
        <v>53181300</v>
      </c>
      <c r="E21" s="5">
        <v>13716</v>
      </c>
      <c r="F21" s="12">
        <v>13698400</v>
      </c>
      <c r="G21" s="5">
        <v>2842</v>
      </c>
      <c r="H21" s="12">
        <v>2841000</v>
      </c>
      <c r="I21" s="5">
        <v>10779</v>
      </c>
      <c r="J21" s="12">
        <v>10766900</v>
      </c>
      <c r="K21" s="5">
        <v>0</v>
      </c>
      <c r="L21" s="12">
        <v>0</v>
      </c>
      <c r="M21" s="5">
        <v>0</v>
      </c>
      <c r="N21" s="12">
        <v>0</v>
      </c>
      <c r="O21" s="5">
        <f t="shared" si="11"/>
        <v>80588</v>
      </c>
      <c r="P21" s="12">
        <f t="shared" si="12"/>
        <v>80487600</v>
      </c>
    </row>
    <row r="22" spans="1:16" ht="18.75" customHeight="1">
      <c r="A22" s="4" t="s">
        <v>24</v>
      </c>
      <c r="B22" s="5" t="s">
        <v>29</v>
      </c>
      <c r="C22" s="5">
        <v>18456</v>
      </c>
      <c r="D22" s="12">
        <v>7343700</v>
      </c>
      <c r="E22" s="5">
        <v>5349</v>
      </c>
      <c r="F22" s="12">
        <v>2121000</v>
      </c>
      <c r="G22" s="5">
        <v>1274</v>
      </c>
      <c r="H22" s="12">
        <v>498700</v>
      </c>
      <c r="I22" s="5">
        <v>2221</v>
      </c>
      <c r="J22" s="12">
        <v>889400</v>
      </c>
      <c r="K22" s="5">
        <v>0</v>
      </c>
      <c r="L22" s="12">
        <v>0</v>
      </c>
      <c r="M22" s="5">
        <v>0</v>
      </c>
      <c r="N22" s="12">
        <v>0</v>
      </c>
      <c r="O22" s="5">
        <f t="shared" si="11"/>
        <v>27300</v>
      </c>
      <c r="P22" s="12">
        <f t="shared" si="12"/>
        <v>10852800</v>
      </c>
    </row>
    <row r="23" spans="1:16" ht="20.25" customHeight="1">
      <c r="A23" s="4" t="s">
        <v>25</v>
      </c>
      <c r="B23" s="5" t="s">
        <v>30</v>
      </c>
      <c r="C23" s="5">
        <v>10725</v>
      </c>
      <c r="D23" s="12">
        <v>2123000</v>
      </c>
      <c r="E23" s="5">
        <v>2209</v>
      </c>
      <c r="F23" s="12">
        <v>425400</v>
      </c>
      <c r="G23" s="5">
        <v>916</v>
      </c>
      <c r="H23" s="12">
        <v>174900</v>
      </c>
      <c r="I23" s="5">
        <v>1928</v>
      </c>
      <c r="J23" s="12">
        <v>376300</v>
      </c>
      <c r="K23" s="5">
        <v>0</v>
      </c>
      <c r="L23" s="12">
        <v>0</v>
      </c>
      <c r="M23" s="5">
        <v>0</v>
      </c>
      <c r="N23" s="12">
        <v>0</v>
      </c>
      <c r="O23" s="5">
        <f t="shared" si="11"/>
        <v>15778</v>
      </c>
      <c r="P23" s="12">
        <f t="shared" si="12"/>
        <v>3099600</v>
      </c>
    </row>
    <row r="24" spans="1:16" ht="22.5" customHeight="1">
      <c r="A24" s="4" t="s">
        <v>26</v>
      </c>
      <c r="B24" s="5" t="s">
        <v>31</v>
      </c>
      <c r="C24" s="5">
        <v>58123</v>
      </c>
      <c r="D24" s="12">
        <v>5765400</v>
      </c>
      <c r="E24" s="5">
        <v>14750</v>
      </c>
      <c r="F24" s="12">
        <v>222800</v>
      </c>
      <c r="G24" s="5">
        <v>1708</v>
      </c>
      <c r="H24" s="12">
        <v>170500</v>
      </c>
      <c r="I24" s="5">
        <v>2543</v>
      </c>
      <c r="J24" s="12">
        <v>254300</v>
      </c>
      <c r="K24" s="5">
        <v>0</v>
      </c>
      <c r="L24" s="12">
        <v>0</v>
      </c>
      <c r="M24" s="5">
        <v>0</v>
      </c>
      <c r="N24" s="12">
        <v>0</v>
      </c>
      <c r="O24" s="5">
        <f t="shared" si="11"/>
        <v>77124</v>
      </c>
      <c r="P24" s="12">
        <f t="shared" si="12"/>
        <v>6413000</v>
      </c>
    </row>
    <row r="25" spans="1:16" ht="22.5" customHeight="1">
      <c r="A25" s="4">
        <v>2</v>
      </c>
      <c r="B25" s="3" t="s">
        <v>32</v>
      </c>
      <c r="C25" s="3">
        <f t="shared" ref="C25:P25" si="13">+C9+C13+C19+C20+C21+C22+C23+C24</f>
        <v>4446103</v>
      </c>
      <c r="D25" s="11">
        <f t="shared" si="13"/>
        <v>769962100</v>
      </c>
      <c r="E25" s="3">
        <f t="shared" si="13"/>
        <v>995707</v>
      </c>
      <c r="F25" s="11">
        <f t="shared" ref="F25" si="14">+F9+F13+F19+F20+F21+F22+F23+F24</f>
        <v>236454100</v>
      </c>
      <c r="G25" s="3">
        <f t="shared" si="13"/>
        <v>809549</v>
      </c>
      <c r="H25" s="11">
        <f t="shared" ref="H25" si="15">+H9+H13+H19+H20+H21+H22+H23+H24</f>
        <v>101924400</v>
      </c>
      <c r="I25" s="3">
        <f t="shared" si="13"/>
        <v>849489</v>
      </c>
      <c r="J25" s="11">
        <f t="shared" ref="J25" si="16">+J9+J13+J19+J20+J21+J22+J23+J24</f>
        <v>117856700</v>
      </c>
      <c r="K25" s="3">
        <f t="shared" si="13"/>
        <v>0</v>
      </c>
      <c r="L25" s="11">
        <f t="shared" ref="L25:M25" si="17">+L9+L13+L19+L20+L21+L22+L23+L24</f>
        <v>0</v>
      </c>
      <c r="M25" s="3">
        <f t="shared" si="17"/>
        <v>4033</v>
      </c>
      <c r="N25" s="11">
        <f t="shared" ref="N25" si="18">+N9+N13+N19+N20+N21+N22+N23+N24</f>
        <v>1009900</v>
      </c>
      <c r="O25" s="3">
        <f t="shared" si="13"/>
        <v>7104881</v>
      </c>
      <c r="P25" s="11">
        <f t="shared" si="13"/>
        <v>1227207200</v>
      </c>
    </row>
    <row r="26" spans="1:16" ht="36.75" customHeight="1">
      <c r="A26" s="4">
        <v>3</v>
      </c>
      <c r="B26" s="22" t="s">
        <v>33</v>
      </c>
      <c r="C26" s="5">
        <v>444000</v>
      </c>
      <c r="D26" s="12">
        <v>77000000</v>
      </c>
      <c r="E26" s="5">
        <v>100200</v>
      </c>
      <c r="F26" s="12">
        <v>23650000</v>
      </c>
      <c r="G26" s="5">
        <v>80900</v>
      </c>
      <c r="H26" s="12">
        <v>11780000</v>
      </c>
      <c r="I26" s="5">
        <v>84900</v>
      </c>
      <c r="J26" s="12">
        <v>10190000</v>
      </c>
      <c r="K26" s="5">
        <v>0</v>
      </c>
      <c r="L26" s="12">
        <v>0</v>
      </c>
      <c r="M26" s="5">
        <v>0</v>
      </c>
      <c r="N26" s="12">
        <v>0</v>
      </c>
      <c r="O26" s="5">
        <f>+C26+E26+G26+I26+K26+M26</f>
        <v>710000</v>
      </c>
      <c r="P26" s="12">
        <f>+D26+F26+H26+J26+L26+N26</f>
        <v>122620000</v>
      </c>
    </row>
    <row r="27" spans="1:16" ht="24.75" customHeight="1">
      <c r="A27" s="4">
        <v>4</v>
      </c>
      <c r="B27" s="3" t="s">
        <v>34</v>
      </c>
      <c r="C27" s="5"/>
      <c r="D27" s="12"/>
      <c r="E27" s="5"/>
      <c r="F27" s="12"/>
      <c r="G27" s="5"/>
      <c r="H27" s="12"/>
      <c r="I27" s="5"/>
      <c r="J27" s="12"/>
      <c r="K27" s="5"/>
      <c r="L27" s="12"/>
      <c r="M27" s="5"/>
      <c r="N27" s="12"/>
      <c r="O27" s="5"/>
      <c r="P27" s="12"/>
    </row>
    <row r="28" spans="1:16" ht="22.5" customHeight="1">
      <c r="A28" s="4" t="s">
        <v>35</v>
      </c>
      <c r="B28" s="5" t="s">
        <v>36</v>
      </c>
      <c r="C28" s="5">
        <v>13629</v>
      </c>
      <c r="D28" s="12">
        <v>8127000</v>
      </c>
      <c r="E28" s="5">
        <v>5031</v>
      </c>
      <c r="F28" s="12">
        <v>3000700</v>
      </c>
      <c r="G28" s="5">
        <v>1144</v>
      </c>
      <c r="H28" s="12">
        <v>674500</v>
      </c>
      <c r="I28" s="5">
        <v>2363</v>
      </c>
      <c r="J28" s="12">
        <v>1403600</v>
      </c>
      <c r="K28" s="5">
        <v>0</v>
      </c>
      <c r="L28" s="12">
        <v>0</v>
      </c>
      <c r="M28" s="5">
        <v>0</v>
      </c>
      <c r="N28" s="12">
        <v>0</v>
      </c>
      <c r="O28" s="5">
        <f t="shared" ref="O28:O33" si="19">+C28+E28+G28+I28+K28+M28</f>
        <v>22167</v>
      </c>
      <c r="P28" s="12">
        <f t="shared" ref="P28:P33" si="20">+D28+F28+H28+J28+L28+N28</f>
        <v>13205800</v>
      </c>
    </row>
    <row r="29" spans="1:16" ht="21.75" customHeight="1">
      <c r="A29" s="4" t="s">
        <v>44</v>
      </c>
      <c r="B29" s="5" t="s">
        <v>27</v>
      </c>
      <c r="C29" s="5">
        <v>17493</v>
      </c>
      <c r="D29" s="12">
        <v>25923200</v>
      </c>
      <c r="E29" s="5">
        <v>6326</v>
      </c>
      <c r="F29" s="12">
        <v>9383900</v>
      </c>
      <c r="G29" s="5">
        <v>724</v>
      </c>
      <c r="H29" s="12">
        <v>981200</v>
      </c>
      <c r="I29" s="5">
        <v>1722</v>
      </c>
      <c r="J29" s="12">
        <v>2431700</v>
      </c>
      <c r="K29" s="5">
        <v>0</v>
      </c>
      <c r="L29" s="12">
        <v>0</v>
      </c>
      <c r="M29" s="5">
        <v>0</v>
      </c>
      <c r="N29" s="12">
        <v>0</v>
      </c>
      <c r="O29" s="5">
        <f t="shared" si="19"/>
        <v>26265</v>
      </c>
      <c r="P29" s="12">
        <f t="shared" si="20"/>
        <v>38720000</v>
      </c>
    </row>
    <row r="30" spans="1:16" ht="18.75" customHeight="1">
      <c r="A30" s="4" t="s">
        <v>37</v>
      </c>
      <c r="B30" s="5" t="s">
        <v>28</v>
      </c>
      <c r="C30" s="5">
        <v>26089</v>
      </c>
      <c r="D30" s="12">
        <v>64813000</v>
      </c>
      <c r="E30" s="5">
        <v>9456</v>
      </c>
      <c r="F30" s="12">
        <v>23515600</v>
      </c>
      <c r="G30" s="5">
        <v>1146</v>
      </c>
      <c r="H30" s="12">
        <v>2728900</v>
      </c>
      <c r="I30" s="5">
        <v>2884</v>
      </c>
      <c r="J30" s="12">
        <v>7009800</v>
      </c>
      <c r="K30" s="5">
        <v>0</v>
      </c>
      <c r="L30" s="12">
        <v>0</v>
      </c>
      <c r="M30" s="5">
        <v>0</v>
      </c>
      <c r="N30" s="12">
        <v>0</v>
      </c>
      <c r="O30" s="5">
        <f t="shared" si="19"/>
        <v>39575</v>
      </c>
      <c r="P30" s="12">
        <f t="shared" si="20"/>
        <v>98067300</v>
      </c>
    </row>
    <row r="31" spans="1:16" ht="18" customHeight="1">
      <c r="A31" s="4" t="s">
        <v>38</v>
      </c>
      <c r="B31" s="5" t="s">
        <v>40</v>
      </c>
      <c r="C31" s="5">
        <v>131498</v>
      </c>
      <c r="D31" s="12">
        <v>65740600</v>
      </c>
      <c r="E31" s="5">
        <v>45761</v>
      </c>
      <c r="F31" s="12">
        <v>22881800</v>
      </c>
      <c r="G31" s="5">
        <v>5042</v>
      </c>
      <c r="H31" s="12">
        <v>2519200</v>
      </c>
      <c r="I31" s="5">
        <v>8673</v>
      </c>
      <c r="J31" s="12">
        <v>4337200</v>
      </c>
      <c r="K31" s="5">
        <v>0</v>
      </c>
      <c r="L31" s="12">
        <v>0</v>
      </c>
      <c r="M31" s="5">
        <v>0</v>
      </c>
      <c r="N31" s="12">
        <v>0</v>
      </c>
      <c r="O31" s="5">
        <f t="shared" si="19"/>
        <v>190974</v>
      </c>
      <c r="P31" s="12">
        <f t="shared" si="20"/>
        <v>95478800</v>
      </c>
    </row>
    <row r="32" spans="1:16" ht="18.75" customHeight="1">
      <c r="A32" s="4" t="s">
        <v>39</v>
      </c>
      <c r="B32" s="5" t="s">
        <v>31</v>
      </c>
      <c r="C32" s="5">
        <v>122647</v>
      </c>
      <c r="D32" s="12">
        <v>98861500</v>
      </c>
      <c r="E32" s="5">
        <v>43493</v>
      </c>
      <c r="F32" s="12">
        <v>34628500</v>
      </c>
      <c r="G32" s="5">
        <v>4663</v>
      </c>
      <c r="H32" s="12">
        <v>3479100</v>
      </c>
      <c r="I32" s="5">
        <v>9704</v>
      </c>
      <c r="J32" s="12">
        <v>6557700</v>
      </c>
      <c r="K32" s="5">
        <v>0</v>
      </c>
      <c r="L32" s="12">
        <v>0</v>
      </c>
      <c r="M32" s="5">
        <v>0</v>
      </c>
      <c r="N32" s="12">
        <v>0</v>
      </c>
      <c r="O32" s="5">
        <f t="shared" si="19"/>
        <v>180507</v>
      </c>
      <c r="P32" s="12">
        <f t="shared" si="20"/>
        <v>143526800</v>
      </c>
    </row>
    <row r="33" spans="1:16" ht="18.75" customHeight="1">
      <c r="A33" s="4">
        <v>5</v>
      </c>
      <c r="B33" s="3" t="s">
        <v>55</v>
      </c>
      <c r="C33" s="3">
        <f>SUM(C28:C32)</f>
        <v>311356</v>
      </c>
      <c r="D33" s="11">
        <f>SUM(D28:D32)</f>
        <v>263465300</v>
      </c>
      <c r="E33" s="3">
        <f t="shared" ref="E33:J33" si="21">SUM(E28:E32)</f>
        <v>110067</v>
      </c>
      <c r="F33" s="11">
        <f t="shared" si="21"/>
        <v>93410500</v>
      </c>
      <c r="G33" s="3">
        <f t="shared" si="21"/>
        <v>12719</v>
      </c>
      <c r="H33" s="11">
        <f t="shared" si="21"/>
        <v>10382900</v>
      </c>
      <c r="I33" s="3">
        <f t="shared" si="21"/>
        <v>25346</v>
      </c>
      <c r="J33" s="11">
        <f t="shared" si="21"/>
        <v>21740000</v>
      </c>
      <c r="K33" s="3">
        <f>SUM(K28:K32)</f>
        <v>0</v>
      </c>
      <c r="L33" s="11">
        <f>SUM(L28:L32)</f>
        <v>0</v>
      </c>
      <c r="M33" s="3">
        <f>SUM(M28:M32)</f>
        <v>0</v>
      </c>
      <c r="N33" s="11">
        <f>SUM(N28:N32)</f>
        <v>0</v>
      </c>
      <c r="O33" s="3">
        <f t="shared" si="19"/>
        <v>459488</v>
      </c>
      <c r="P33" s="11">
        <f t="shared" si="20"/>
        <v>388998700</v>
      </c>
    </row>
    <row r="34" spans="1:16" ht="25.5" customHeight="1">
      <c r="A34" s="4"/>
      <c r="B34" s="3" t="s">
        <v>41</v>
      </c>
      <c r="C34" s="3">
        <f>+C25+C33</f>
        <v>4757459</v>
      </c>
      <c r="D34" s="11">
        <f t="shared" ref="D34:P34" si="22">+D25+D33</f>
        <v>1033427400</v>
      </c>
      <c r="E34" s="3">
        <f t="shared" si="22"/>
        <v>1105774</v>
      </c>
      <c r="F34" s="11">
        <f t="shared" si="22"/>
        <v>329864600</v>
      </c>
      <c r="G34" s="3">
        <f t="shared" si="22"/>
        <v>822268</v>
      </c>
      <c r="H34" s="11">
        <f t="shared" si="22"/>
        <v>112307300</v>
      </c>
      <c r="I34" s="3">
        <f t="shared" si="22"/>
        <v>874835</v>
      </c>
      <c r="J34" s="11">
        <f t="shared" si="22"/>
        <v>139596700</v>
      </c>
      <c r="K34" s="3">
        <f t="shared" si="22"/>
        <v>0</v>
      </c>
      <c r="L34" s="11">
        <f t="shared" si="22"/>
        <v>0</v>
      </c>
      <c r="M34" s="3">
        <f t="shared" ref="M34:N34" si="23">+M25+M33</f>
        <v>4033</v>
      </c>
      <c r="N34" s="11">
        <f t="shared" si="23"/>
        <v>1009900</v>
      </c>
      <c r="O34" s="3">
        <f t="shared" si="22"/>
        <v>7564369</v>
      </c>
      <c r="P34" s="11">
        <f t="shared" si="22"/>
        <v>1616205900</v>
      </c>
    </row>
    <row r="35" spans="1:16">
      <c r="B35" s="16" t="s">
        <v>59</v>
      </c>
      <c r="P35" s="13"/>
    </row>
    <row r="36" spans="1:16">
      <c r="P36" s="13"/>
    </row>
    <row r="37" spans="1:16">
      <c r="P37" s="13"/>
    </row>
    <row r="54" spans="2:14">
      <c r="B54" s="2" t="s">
        <v>61</v>
      </c>
      <c r="C54" s="5">
        <v>58143</v>
      </c>
      <c r="D54" s="12">
        <v>5813400</v>
      </c>
      <c r="E54" s="5">
        <v>14850</v>
      </c>
      <c r="F54" s="12">
        <v>1484800</v>
      </c>
      <c r="G54" s="5">
        <v>1708</v>
      </c>
      <c r="H54" s="12">
        <v>170500</v>
      </c>
      <c r="I54" s="5">
        <v>2543</v>
      </c>
      <c r="J54" s="12">
        <v>254300</v>
      </c>
      <c r="K54" s="5">
        <v>0</v>
      </c>
      <c r="L54" s="12">
        <v>0</v>
      </c>
      <c r="M54" s="5">
        <v>0</v>
      </c>
      <c r="N54" s="12">
        <v>0</v>
      </c>
    </row>
    <row r="55" spans="2:14">
      <c r="C55" s="2">
        <v>20</v>
      </c>
      <c r="D55" s="13">
        <v>48000</v>
      </c>
      <c r="E55" s="2">
        <v>100</v>
      </c>
      <c r="F55" s="13">
        <v>1262000</v>
      </c>
      <c r="G55" s="2">
        <v>0</v>
      </c>
      <c r="H55" s="13">
        <v>0</v>
      </c>
      <c r="I55" s="2">
        <v>0</v>
      </c>
      <c r="J55" s="13">
        <v>0</v>
      </c>
      <c r="K55" s="2">
        <v>0</v>
      </c>
      <c r="L55" s="13">
        <v>0</v>
      </c>
      <c r="M55" s="2">
        <v>0</v>
      </c>
      <c r="N55" s="13">
        <v>0</v>
      </c>
    </row>
    <row r="56" spans="2:14">
      <c r="C56" s="2">
        <f>C54-C55</f>
        <v>58123</v>
      </c>
      <c r="D56" s="13">
        <f t="shared" ref="D56:N56" si="24">D54-D55</f>
        <v>5765400</v>
      </c>
      <c r="E56" s="2">
        <f t="shared" si="24"/>
        <v>14750</v>
      </c>
      <c r="F56" s="2">
        <f t="shared" si="24"/>
        <v>222800</v>
      </c>
      <c r="G56" s="2">
        <f t="shared" si="24"/>
        <v>1708</v>
      </c>
      <c r="H56" s="2">
        <f t="shared" si="24"/>
        <v>170500</v>
      </c>
      <c r="I56" s="2">
        <f t="shared" si="24"/>
        <v>2543</v>
      </c>
      <c r="J56" s="2">
        <f t="shared" si="24"/>
        <v>254300</v>
      </c>
      <c r="K56" s="2">
        <f t="shared" si="24"/>
        <v>0</v>
      </c>
      <c r="L56" s="2">
        <f t="shared" si="24"/>
        <v>0</v>
      </c>
      <c r="M56" s="2">
        <f t="shared" si="24"/>
        <v>0</v>
      </c>
      <c r="N56" s="2">
        <f t="shared" si="24"/>
        <v>0</v>
      </c>
    </row>
    <row r="57" spans="2:14">
      <c r="B57" s="2" t="s">
        <v>60</v>
      </c>
      <c r="C57" s="5">
        <v>315779</v>
      </c>
      <c r="D57" s="12">
        <v>69723700</v>
      </c>
      <c r="E57" s="5">
        <v>141211</v>
      </c>
      <c r="F57" s="12">
        <v>27924100</v>
      </c>
      <c r="G57" s="5">
        <v>10955</v>
      </c>
      <c r="H57" s="12">
        <v>1643600</v>
      </c>
      <c r="I57" s="5">
        <v>11678</v>
      </c>
      <c r="J57" s="12">
        <v>1745200</v>
      </c>
      <c r="K57" s="5">
        <v>0</v>
      </c>
      <c r="L57" s="12">
        <v>0</v>
      </c>
      <c r="M57" s="5">
        <v>2681</v>
      </c>
      <c r="N57" s="12">
        <v>402100</v>
      </c>
    </row>
    <row r="58" spans="2:14">
      <c r="C58" s="5">
        <v>1295</v>
      </c>
      <c r="D58" s="12">
        <v>1048871</v>
      </c>
      <c r="E58" s="5">
        <v>290</v>
      </c>
      <c r="F58" s="12">
        <v>234882</v>
      </c>
      <c r="G58" s="5">
        <v>250</v>
      </c>
      <c r="H58" s="12">
        <v>202485</v>
      </c>
      <c r="I58" s="5">
        <v>559</v>
      </c>
      <c r="J58" s="12">
        <v>452756</v>
      </c>
      <c r="K58" s="5">
        <v>0</v>
      </c>
      <c r="L58" s="12">
        <v>0</v>
      </c>
      <c r="M58" s="5">
        <v>0</v>
      </c>
      <c r="N58" s="12">
        <v>0</v>
      </c>
    </row>
    <row r="59" spans="2:14">
      <c r="C59" s="2">
        <f>C57-C58</f>
        <v>314484</v>
      </c>
      <c r="D59" s="13">
        <f t="shared" ref="D59:N59" si="25">D57-D58</f>
        <v>68674829</v>
      </c>
      <c r="E59" s="2">
        <f t="shared" si="25"/>
        <v>140921</v>
      </c>
      <c r="F59" s="13">
        <f t="shared" si="25"/>
        <v>27689218</v>
      </c>
      <c r="G59" s="2">
        <f t="shared" si="25"/>
        <v>10705</v>
      </c>
      <c r="H59" s="13">
        <f t="shared" si="25"/>
        <v>1441115</v>
      </c>
      <c r="I59" s="2">
        <f t="shared" si="25"/>
        <v>11119</v>
      </c>
      <c r="J59" s="13">
        <f t="shared" si="25"/>
        <v>1292444</v>
      </c>
      <c r="K59" s="2">
        <f t="shared" si="25"/>
        <v>0</v>
      </c>
      <c r="L59" s="13">
        <f t="shared" si="25"/>
        <v>0</v>
      </c>
      <c r="M59" s="2">
        <f t="shared" si="25"/>
        <v>2681</v>
      </c>
      <c r="N59" s="13">
        <f t="shared" si="25"/>
        <v>402100</v>
      </c>
    </row>
  </sheetData>
  <mergeCells count="22">
    <mergeCell ref="A5:A7"/>
    <mergeCell ref="C5:D5"/>
    <mergeCell ref="E3:F3"/>
    <mergeCell ref="E5:F5"/>
    <mergeCell ref="E6:F6"/>
    <mergeCell ref="C6:D6"/>
    <mergeCell ref="C3:D3"/>
    <mergeCell ref="B5:B7"/>
    <mergeCell ref="G3:H3"/>
    <mergeCell ref="G5:H5"/>
    <mergeCell ref="G6:H6"/>
    <mergeCell ref="I3:J3"/>
    <mergeCell ref="I5:J5"/>
    <mergeCell ref="I6:J6"/>
    <mergeCell ref="O3:P3"/>
    <mergeCell ref="O5:P5"/>
    <mergeCell ref="O6:P6"/>
    <mergeCell ref="K3:L3"/>
    <mergeCell ref="K5:L5"/>
    <mergeCell ref="K6:L6"/>
    <mergeCell ref="M5:N5"/>
    <mergeCell ref="M6:N6"/>
  </mergeCells>
  <pageMargins left="0.51181102362204722" right="0.51181102362204722" top="0.74803149606299213" bottom="0.55118110236220474" header="0.31496062992125984" footer="0.11811023622047245"/>
  <pageSetup paperSize="9" scale="64" orientation="landscape" verticalDpi="0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LBS-1</vt:lpstr>
      <vt:lpstr>'LBS-1'!Print_Area</vt:lpstr>
      <vt:lpstr>'LBS-1'!Print_Titles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6320368</dc:creator>
  <cp:lastModifiedBy>3078167</cp:lastModifiedBy>
  <cp:lastPrinted>2020-09-02T09:49:10Z</cp:lastPrinted>
  <dcterms:created xsi:type="dcterms:W3CDTF">2016-06-13T13:05:13Z</dcterms:created>
  <dcterms:modified xsi:type="dcterms:W3CDTF">2020-11-19T07:02:58Z</dcterms:modified>
</cp:coreProperties>
</file>